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_y\kankyo$\●環境課\☆環境政策担当\☆エコ\住宅用太陽光発電システム設置費補助金交付事業\●交付決定通知決裁\R06\★新制度様式\"/>
    </mc:Choice>
  </mc:AlternateContent>
  <xr:revisionPtr revIDLastSave="0" documentId="13_ncr:1_{98906BEB-8AD9-4D89-984E-52524A4D2679}" xr6:coauthVersionLast="36" xr6:coauthVersionMax="36" xr10:uidLastSave="{00000000-0000-0000-0000-000000000000}"/>
  <bookViews>
    <workbookView xWindow="0" yWindow="0" windowWidth="19200" windowHeight="12375" xr2:uid="{00000000-000D-0000-FFFF-FFFF00000000}"/>
  </bookViews>
  <sheets>
    <sheet name="請求書" sheetId="1" r:id="rId1"/>
  </sheets>
  <definedNames>
    <definedName name="_xlnm.Print_Area" localSheetId="0">請求書!$A$1:$BY$48</definedName>
  </definedNames>
  <calcPr calcId="191029"/>
</workbook>
</file>

<file path=xl/calcChain.xml><?xml version="1.0" encoding="utf-8"?>
<calcChain xmlns="http://schemas.openxmlformats.org/spreadsheetml/2006/main">
  <c r="BP15" i="1" l="1"/>
  <c r="CB10" i="1" l="1"/>
  <c r="CB11" i="1" l="1"/>
  <c r="CB12" i="1"/>
  <c r="BJ12" i="1" s="1"/>
  <c r="CB13" i="1"/>
  <c r="BF13" i="1" s="1"/>
  <c r="CB14" i="1"/>
  <c r="BL14" i="1" s="1"/>
  <c r="BR10" i="1"/>
  <c r="BJ14" i="1" l="1"/>
  <c r="BF14" i="1"/>
  <c r="BP14" i="1"/>
  <c r="BN14" i="1"/>
  <c r="BH14" i="1"/>
  <c r="BN13" i="1"/>
  <c r="BL13" i="1"/>
  <c r="BH13" i="1"/>
  <c r="BH12" i="1"/>
  <c r="BP13" i="1"/>
  <c r="BF12" i="1"/>
  <c r="BJ13" i="1"/>
  <c r="BP12" i="1"/>
  <c r="BN12" i="1"/>
  <c r="BL12" i="1"/>
  <c r="BJ11" i="1"/>
  <c r="BL11" i="1"/>
  <c r="BN11" i="1"/>
  <c r="BP11" i="1"/>
  <c r="BF11" i="1"/>
  <c r="BH11" i="1"/>
  <c r="CB15" i="1"/>
  <c r="BP10" i="1"/>
  <c r="BF10" i="1"/>
  <c r="BH10" i="1"/>
  <c r="BJ10" i="1"/>
  <c r="BL10" i="1"/>
  <c r="BN10" i="1"/>
  <c r="BF40" i="1"/>
  <c r="AZ40" i="1" s="1"/>
  <c r="BH40" i="1"/>
  <c r="BJ40" i="1"/>
  <c r="BL40" i="1"/>
  <c r="BN40" i="1"/>
  <c r="BP40" i="1"/>
  <c r="BF15" i="1" l="1"/>
  <c r="AZ15" i="1" s="1"/>
  <c r="BJ15" i="1"/>
  <c r="BH15" i="1"/>
  <c r="BL15" i="1"/>
  <c r="BN15" i="1"/>
</calcChain>
</file>

<file path=xl/sharedStrings.xml><?xml version="1.0" encoding="utf-8"?>
<sst xmlns="http://schemas.openxmlformats.org/spreadsheetml/2006/main" count="74" uniqueCount="41">
  <si>
    <t>請求（要求）書</t>
    <rPh sb="0" eb="2">
      <t>セイキュウ</t>
    </rPh>
    <rPh sb="3" eb="5">
      <t>ヨウキュウ</t>
    </rPh>
    <rPh sb="6" eb="7">
      <t>ショ</t>
    </rPh>
    <phoneticPr fontId="2"/>
  </si>
  <si>
    <t>大野城市長　宛</t>
    <rPh sb="0" eb="5">
      <t>オオノジョウシチョウ</t>
    </rPh>
    <rPh sb="6" eb="7">
      <t>アテ</t>
    </rPh>
    <phoneticPr fontId="2"/>
  </si>
  <si>
    <t>請求者</t>
    <rPh sb="0" eb="2">
      <t>セイキュウ</t>
    </rPh>
    <rPh sb="2" eb="3">
      <t>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</si>
  <si>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</si>
  <si>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</si>
  <si>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下記金額を請求（要求）します。</t>
    <rPh sb="0" eb="2">
      <t>カキ</t>
    </rPh>
    <rPh sb="2" eb="4">
      <t>キンガク</t>
    </rPh>
    <rPh sb="5" eb="7">
      <t>セイキュウ</t>
    </rPh>
    <rPh sb="8" eb="10">
      <t>ヨウキュウ</t>
    </rPh>
    <phoneticPr fontId="2"/>
  </si>
  <si>
    <t>明細</t>
    <rPh sb="0" eb="2">
      <t>メイサイ</t>
    </rPh>
    <phoneticPr fontId="2"/>
  </si>
  <si>
    <t>品名・科目名</t>
    <rPh sb="0" eb="2">
      <t>ヒンメイ</t>
    </rPh>
    <rPh sb="3" eb="6">
      <t>カモクメイ</t>
    </rPh>
    <phoneticPr fontId="2"/>
  </si>
  <si>
    <t>品質　規格　仕様</t>
    <rPh sb="0" eb="2">
      <t>ヒンシツ</t>
    </rPh>
    <rPh sb="3" eb="5">
      <t>キカク</t>
    </rPh>
    <rPh sb="6" eb="8">
      <t>シヨウ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</si>
  <si>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</si>
  <si>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</si>
  <si>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</si>
  <si>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</si>
  <si>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㊞</t>
    <phoneticPr fontId="2"/>
  </si>
  <si>
    <t>請求金額</t>
    <rPh sb="0" eb="2">
      <t>セイキュウ</t>
    </rPh>
    <rPh sb="2" eb="4">
      <t>キンガク</t>
    </rPh>
    <phoneticPr fontId="2"/>
  </si>
  <si>
    <t>振込口座</t>
    <rPh sb="0" eb="2">
      <t>フリコミ</t>
    </rPh>
    <rPh sb="2" eb="4">
      <t>コウザ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</si>
  <si>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</si>
  <si>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店名</t>
    <rPh sb="0" eb="2">
      <t>テンメイ</t>
    </rPh>
    <phoneticPr fontId="2"/>
  </si>
  <si>
    <t>検収者印</t>
    <rPh sb="0" eb="2">
      <t>ケンシュウ</t>
    </rPh>
    <rPh sb="2" eb="3">
      <t>シャ</t>
    </rPh>
    <rPh sb="3" eb="4">
      <t>イン</t>
    </rPh>
    <phoneticPr fontId="2"/>
  </si>
  <si>
    <t>フリガナ</t>
    <phoneticPr fontId="2"/>
  </si>
  <si>
    <t>種目</t>
    <rPh sb="0" eb="2">
      <t>シュモク</t>
    </rPh>
    <phoneticPr fontId="2"/>
  </si>
  <si>
    <t>口座
名義人</t>
    <rPh sb="0" eb="2">
      <t>コウザ</t>
    </rPh>
    <rPh sb="3" eb="5">
      <t>メイギ</t>
    </rPh>
    <rPh sb="5" eb="6">
      <t>ニン</t>
    </rPh>
    <phoneticPr fontId="2"/>
  </si>
  <si>
    <t>口座番号</t>
    <rPh sb="0" eb="2">
      <t>コウザ</t>
    </rPh>
    <rPh sb="2" eb="4">
      <t>バンゴウ</t>
    </rPh>
    <phoneticPr fontId="2"/>
  </si>
  <si>
    <t>切り取り線</t>
    <rPh sb="0" eb="1">
      <t>キ</t>
    </rPh>
    <rPh sb="2" eb="3">
      <t>ト</t>
    </rPh>
    <rPh sb="4" eb="5">
      <t>セン</t>
    </rPh>
    <phoneticPr fontId="2"/>
  </si>
  <si>
    <t>◆記入（入力）例</t>
    <rPh sb="1" eb="3">
      <t>キニュウ</t>
    </rPh>
    <rPh sb="4" eb="6">
      <t>ニュウリョク</t>
    </rPh>
    <rPh sb="7" eb="8">
      <t>レイ</t>
    </rPh>
    <phoneticPr fontId="2"/>
  </si>
  <si>
    <t>大野　ジョー</t>
    <rPh sb="0" eb="2">
      <t>オオノ</t>
    </rPh>
    <phoneticPr fontId="2"/>
  </si>
  <si>
    <t>オオノ　ジョー</t>
    <phoneticPr fontId="2"/>
  </si>
  <si>
    <t>摘要</t>
    <rPh sb="0" eb="2">
      <t>テキヨウ</t>
    </rPh>
    <phoneticPr fontId="2"/>
  </si>
  <si>
    <t>　　　　　年　　　月　　　日</t>
    <rPh sb="5" eb="6">
      <t>ネン</t>
    </rPh>
    <rPh sb="9" eb="10">
      <t>ツキ</t>
    </rPh>
    <rPh sb="13" eb="14">
      <t>ニチ</t>
    </rPh>
    <phoneticPr fontId="2"/>
  </si>
  <si>
    <t>大野城市曙町二丁目2番1号</t>
    <rPh sb="0" eb="3">
      <t>オオノジョウ</t>
    </rPh>
    <rPh sb="3" eb="4">
      <t>シ</t>
    </rPh>
    <rPh sb="4" eb="5">
      <t>アケボノ</t>
    </rPh>
    <rPh sb="5" eb="6">
      <t>マチ</t>
    </rPh>
    <rPh sb="6" eb="9">
      <t>２チョウメ</t>
    </rPh>
    <rPh sb="10" eb="11">
      <t>バン</t>
    </rPh>
    <rPh sb="12" eb="13">
      <t>ゴウ</t>
    </rPh>
    <phoneticPr fontId="2"/>
  </si>
  <si>
    <t>大野城　銀行</t>
    <rPh sb="0" eb="3">
      <t>オオノジョウ</t>
    </rPh>
    <rPh sb="4" eb="6">
      <t>ギンコウ</t>
    </rPh>
    <phoneticPr fontId="2"/>
  </si>
  <si>
    <t>大野　支店</t>
    <rPh sb="0" eb="2">
      <t>オオノ</t>
    </rPh>
    <rPh sb="3" eb="5">
      <t>シテン</t>
    </rPh>
    <phoneticPr fontId="2"/>
  </si>
  <si>
    <t>再生可能エネルギー機器等設置費補助金</t>
  </si>
  <si>
    <t>蓄電システム</t>
  </si>
  <si>
    <t>ＨＥＭＳ</t>
  </si>
  <si>
    <t>Ｖ２Ｈ充放電設備</t>
  </si>
  <si>
    <t>太陽光発電（加算有り）</t>
  </si>
  <si>
    <t>kW</t>
  </si>
  <si>
    <t>式</t>
  </si>
  <si>
    <t>普通</t>
    <rPh sb="0" eb="2">
      <t>フツウ</t>
    </rPh>
    <phoneticPr fontId="2"/>
  </si>
  <si>
    <t>↓自動計算</t>
    <rPh sb="1" eb="5">
      <t>ジドウケイサン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</si>
</sst>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5" fillId="0" borderId="2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3" fontId="4" fillId="0" borderId="32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distributed" vertical="center"/>
    </xf>
    <xf numFmtId="0" fontId="4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 textRotation="255"/>
    </xf>
    <xf numFmtId="0" fontId="4" fillId="0" borderId="37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0" fontId="4" fillId="0" borderId="39" xfId="0" applyFont="1" applyBorder="1" applyAlignment="1">
      <alignment horizontal="center" vertical="center" textRotation="255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distributed" vertical="center"/>
    </xf>
    <xf numFmtId="0" fontId="14" fillId="0" borderId="3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7" fontId="11" fillId="0" borderId="6" xfId="0" applyNumberFormat="1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/>
    </xf>
    <xf numFmtId="177" fontId="11" fillId="0" borderId="36" xfId="0" applyNumberFormat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22" xfId="0" applyNumberFormat="1" applyFont="1" applyBorder="1" applyAlignment="1">
      <alignment horizontal="center" vertical="center"/>
    </xf>
    <xf numFmtId="177" fontId="11" fillId="0" borderId="8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8" fillId="0" borderId="0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8" fillId="0" borderId="16" xfId="0" applyFont="1" applyBorder="1" applyAlignment="1">
      <alignment horizontal="distributed" vertical="center"/>
    </xf>
    <xf numFmtId="0" fontId="10" fillId="0" borderId="16" xfId="0" applyFont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4" fillId="0" borderId="3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7" fontId="4" fillId="0" borderId="3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177" fontId="4" fillId="0" borderId="22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0" fontId="4" fillId="0" borderId="6" xfId="0" quotePrefix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4" fontId="11" fillId="0" borderId="3" xfId="1" applyNumberFormat="1" applyFont="1" applyBorder="1" applyAlignment="1">
      <alignment horizontal="center" vertical="center"/>
    </xf>
    <xf numFmtId="4" fontId="11" fillId="0" borderId="2" xfId="1" applyNumberFormat="1" applyFont="1" applyBorder="1" applyAlignment="1">
      <alignment horizontal="center" vertical="center"/>
    </xf>
    <xf numFmtId="4" fontId="11" fillId="0" borderId="4" xfId="1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176" fontId="6" fillId="0" borderId="0" xfId="0" applyNumberFormat="1" applyFont="1" applyBorder="1" applyAlignment="1">
      <alignment horizontal="distributed"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distributed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13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4" fontId="4" fillId="0" borderId="3" xfId="1" applyNumberFormat="1" applyFont="1" applyBorder="1" applyAlignment="1" applyProtection="1">
      <alignment horizontal="center" vertical="center"/>
      <protection locked="0"/>
    </xf>
    <xf numFmtId="4" fontId="4" fillId="0" borderId="2" xfId="1" applyNumberFormat="1" applyFont="1" applyBorder="1" applyAlignment="1" applyProtection="1">
      <alignment horizontal="center" vertical="center"/>
      <protection locked="0"/>
    </xf>
    <xf numFmtId="4" fontId="4" fillId="0" borderId="4" xfId="1" applyNumberFormat="1" applyFont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32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3" fontId="4" fillId="0" borderId="41" xfId="0" applyNumberFormat="1" applyFont="1" applyBorder="1" applyAlignment="1">
      <alignment horizontal="center" vertical="center"/>
    </xf>
    <xf numFmtId="3" fontId="4" fillId="0" borderId="4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57150</xdr:colOff>
      <xdr:row>29</xdr:row>
      <xdr:rowOff>209550</xdr:rowOff>
    </xdr:from>
    <xdr:to>
      <xdr:col>76</xdr:col>
      <xdr:colOff>0</xdr:colOff>
      <xdr:row>31</xdr:row>
      <xdr:rowOff>95250</xdr:rowOff>
    </xdr:to>
    <xdr:grpSp>
      <xdr:nvGrpSpPr>
        <xdr:cNvPr id="1435" name="Group 25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GrpSpPr>
          <a:grpSpLocks/>
        </xdr:cNvGrpSpPr>
      </xdr:nvGrpSpPr>
      <xdr:grpSpPr bwMode="auto">
        <a:xfrm>
          <a:off x="6081713" y="6273800"/>
          <a:ext cx="554037" cy="520700"/>
          <a:chOff x="653" y="621"/>
          <a:chExt cx="27" cy="48"/>
        </a:xfrm>
      </xdr:grpSpPr>
      <xdr:sp macro="" textlink="">
        <xdr:nvSpPr>
          <xdr:cNvPr id="1450" name="Oval 21">
            <a:extLst>
              <a:ext uri="{FF2B5EF4-FFF2-40B4-BE49-F238E27FC236}">
                <a16:creationId xmlns:a16="http://schemas.microsoft.com/office/drawing/2014/main" id="{00000000-0008-0000-0000-0000AA050000}"/>
              </a:ext>
            </a:extLst>
          </xdr:cNvPr>
          <xdr:cNvSpPr>
            <a:spLocks noChangeArrowheads="1"/>
          </xdr:cNvSpPr>
        </xdr:nvSpPr>
        <xdr:spPr bwMode="auto">
          <a:xfrm>
            <a:off x="653" y="621"/>
            <a:ext cx="27" cy="40"/>
          </a:xfrm>
          <a:prstGeom prst="ellips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1046" name="Text Box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9" y="622"/>
            <a:ext cx="17" cy="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1" i="0" u="none" strike="noStrike" baseline="0">
                <a:solidFill>
                  <a:srgbClr val="FF0000"/>
                </a:solidFill>
                <a:latin typeface="HGP行書体"/>
                <a:ea typeface="HGP行書体"/>
              </a:rPr>
              <a:t>ジョー</a:t>
            </a:r>
          </a:p>
        </xdr:txBody>
      </xdr:sp>
    </xdr:grpSp>
    <xdr:clientData/>
  </xdr:twoCellAnchor>
  <xdr:twoCellAnchor>
    <xdr:from>
      <xdr:col>39</xdr:col>
      <xdr:colOff>0</xdr:colOff>
      <xdr:row>28</xdr:row>
      <xdr:rowOff>142875</xdr:rowOff>
    </xdr:from>
    <xdr:to>
      <xdr:col>76</xdr:col>
      <xdr:colOff>28575</xdr:colOff>
      <xdr:row>31</xdr:row>
      <xdr:rowOff>38100</xdr:rowOff>
    </xdr:to>
    <xdr:sp macro="" textlink="">
      <xdr:nvSpPr>
        <xdr:cNvPr id="1436" name="AutoShape 10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 bwMode="auto">
        <a:xfrm>
          <a:off x="3343275" y="5553075"/>
          <a:ext cx="3200400" cy="695325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38</xdr:col>
      <xdr:colOff>9525</xdr:colOff>
      <xdr:row>34</xdr:row>
      <xdr:rowOff>8466</xdr:rowOff>
    </xdr:from>
    <xdr:to>
      <xdr:col>43</xdr:col>
      <xdr:colOff>84666</xdr:colOff>
      <xdr:row>34</xdr:row>
      <xdr:rowOff>296333</xdr:rowOff>
    </xdr:to>
    <xdr:sp macro="" textlink="">
      <xdr:nvSpPr>
        <xdr:cNvPr id="1438" name="AutoShape 12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 bwMode="auto">
        <a:xfrm>
          <a:off x="3226858" y="7131049"/>
          <a:ext cx="498475" cy="287867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295275</xdr:rowOff>
    </xdr:from>
    <xdr:to>
      <xdr:col>63</xdr:col>
      <xdr:colOff>0</xdr:colOff>
      <xdr:row>46</xdr:row>
      <xdr:rowOff>0</xdr:rowOff>
    </xdr:to>
    <xdr:sp macro="" textlink="">
      <xdr:nvSpPr>
        <xdr:cNvPr id="1439" name="AutoShape 13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 bwMode="auto">
        <a:xfrm>
          <a:off x="85725" y="8543925"/>
          <a:ext cx="5314950" cy="885825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76200</xdr:colOff>
      <xdr:row>28</xdr:row>
      <xdr:rowOff>57151</xdr:rowOff>
    </xdr:from>
    <xdr:to>
      <xdr:col>35</xdr:col>
      <xdr:colOff>66675</xdr:colOff>
      <xdr:row>29</xdr:row>
      <xdr:rowOff>247651</xdr:rowOff>
    </xdr:to>
    <xdr:sp macro="" textlink="">
      <xdr:nvSpPr>
        <xdr:cNvPr id="1041" name="AutoShape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 bwMode="auto">
        <a:xfrm>
          <a:off x="1104900" y="5467351"/>
          <a:ext cx="1962150" cy="361950"/>
        </a:xfrm>
        <a:prstGeom prst="wedgeRoundRectCallout">
          <a:avLst>
            <a:gd name="adj1" fmla="val 61653"/>
            <a:gd name="adj2" fmla="val 5571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請求者（申請者）の住所と氏名を記入し、押印（認印可）してください。</a:t>
          </a:r>
        </a:p>
      </xdr:txBody>
    </xdr:sp>
    <xdr:clientData/>
  </xdr:twoCellAnchor>
  <xdr:twoCellAnchor>
    <xdr:from>
      <xdr:col>0</xdr:col>
      <xdr:colOff>81493</xdr:colOff>
      <xdr:row>29</xdr:row>
      <xdr:rowOff>248708</xdr:rowOff>
    </xdr:from>
    <xdr:to>
      <xdr:col>19</xdr:col>
      <xdr:colOff>68792</xdr:colOff>
      <xdr:row>32</xdr:row>
      <xdr:rowOff>121707</xdr:rowOff>
    </xdr:to>
    <xdr:sp macro="" textlink="">
      <xdr:nvSpPr>
        <xdr:cNvPr id="1042" name="AutoShape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 bwMode="auto">
        <a:xfrm>
          <a:off x="81493" y="6238875"/>
          <a:ext cx="1595966" cy="666749"/>
        </a:xfrm>
        <a:prstGeom prst="wedgeRoundRectCallout">
          <a:avLst>
            <a:gd name="adj1" fmla="val 65191"/>
            <a:gd name="adj2" fmla="val 7454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設置の契約先が市内事業者の場合は「加算有り」、市外事業者の場合は、「加算無し」を記入してください</a:t>
          </a:r>
          <a:r>
            <a:rPr lang="ja-JP" altLang="en-US" sz="900"/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/>
  </xdr:twoCellAnchor>
  <xdr:twoCellAnchor>
    <xdr:from>
      <xdr:col>21</xdr:col>
      <xdr:colOff>10583</xdr:colOff>
      <xdr:row>30</xdr:row>
      <xdr:rowOff>0</xdr:rowOff>
    </xdr:from>
    <xdr:to>
      <xdr:col>38</xdr:col>
      <xdr:colOff>58209</xdr:colOff>
      <xdr:row>32</xdr:row>
      <xdr:rowOff>147108</xdr:rowOff>
    </xdr:to>
    <xdr:sp macro="" textlink="">
      <xdr:nvSpPr>
        <xdr:cNvPr id="1043" name="AutoShape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 bwMode="auto">
        <a:xfrm>
          <a:off x="1788583" y="6302375"/>
          <a:ext cx="1486959" cy="628650"/>
        </a:xfrm>
        <a:prstGeom prst="wedgeRoundRectCallout">
          <a:avLst>
            <a:gd name="adj1" fmla="val 49074"/>
            <a:gd name="adj2" fmla="val 8478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モジュールの公称最大出力（小数点以下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位未満は切り捨て）を記入してください。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上限は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5kW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です。</a:t>
          </a:r>
        </a:p>
      </xdr:txBody>
    </xdr:sp>
    <xdr:clientData/>
  </xdr:twoCellAnchor>
  <xdr:twoCellAnchor>
    <xdr:from>
      <xdr:col>1</xdr:col>
      <xdr:colOff>5291</xdr:colOff>
      <xdr:row>45</xdr:row>
      <xdr:rowOff>150814</xdr:rowOff>
    </xdr:from>
    <xdr:to>
      <xdr:col>35</xdr:col>
      <xdr:colOff>70909</xdr:colOff>
      <xdr:row>48</xdr:row>
      <xdr:rowOff>1</xdr:rowOff>
    </xdr:to>
    <xdr:sp macro="" textlink="">
      <xdr:nvSpPr>
        <xdr:cNvPr id="1044" name="AutoShape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92604" y="9898064"/>
          <a:ext cx="3034243" cy="373062"/>
        </a:xfrm>
        <a:prstGeom prst="wedgeRoundRectCallout">
          <a:avLst>
            <a:gd name="adj1" fmla="val -21132"/>
            <a:gd name="adj2" fmla="val -8545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補助金の振込先は申請者名義の口座としてください。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種目は「普通」か「当座」を記入してください。</a:t>
          </a:r>
        </a:p>
      </xdr:txBody>
    </xdr:sp>
    <xdr:clientData/>
  </xdr:twoCellAnchor>
  <xdr:twoCellAnchor>
    <xdr:from>
      <xdr:col>55</xdr:col>
      <xdr:colOff>0</xdr:colOff>
      <xdr:row>25</xdr:row>
      <xdr:rowOff>180976</xdr:rowOff>
    </xdr:from>
    <xdr:to>
      <xdr:col>75</xdr:col>
      <xdr:colOff>28575</xdr:colOff>
      <xdr:row>27</xdr:row>
      <xdr:rowOff>19051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714875" y="5019676"/>
          <a:ext cx="1743075" cy="228600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37</xdr:col>
      <xdr:colOff>23813</xdr:colOff>
      <xdr:row>23</xdr:row>
      <xdr:rowOff>47625</xdr:rowOff>
    </xdr:from>
    <xdr:to>
      <xdr:col>61</xdr:col>
      <xdr:colOff>66677</xdr:colOff>
      <xdr:row>25</xdr:row>
      <xdr:rowOff>87314</xdr:rowOff>
    </xdr:to>
    <xdr:sp macro="" textlink="">
      <xdr:nvSpPr>
        <xdr:cNvPr id="19" name="AutoShape 1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3254376" y="5008563"/>
          <a:ext cx="2138364" cy="388939"/>
        </a:xfrm>
        <a:prstGeom prst="wedgeRoundRectCallout">
          <a:avLst>
            <a:gd name="adj1" fmla="val 29641"/>
            <a:gd name="adj2" fmla="val 10409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記入しないでください。</a:t>
          </a: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63</xdr:col>
      <xdr:colOff>19051</xdr:colOff>
      <xdr:row>39</xdr:row>
      <xdr:rowOff>304799</xdr:rowOff>
    </xdr:from>
    <xdr:to>
      <xdr:col>76</xdr:col>
      <xdr:colOff>9526</xdr:colOff>
      <xdr:row>46</xdr:row>
      <xdr:rowOff>9524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419726" y="7943849"/>
          <a:ext cx="1104900" cy="885825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55</xdr:col>
      <xdr:colOff>66675</xdr:colOff>
      <xdr:row>46</xdr:row>
      <xdr:rowOff>51952</xdr:rowOff>
    </xdr:from>
    <xdr:to>
      <xdr:col>68</xdr:col>
      <xdr:colOff>9525</xdr:colOff>
      <xdr:row>47</xdr:row>
      <xdr:rowOff>51952</xdr:rowOff>
    </xdr:to>
    <xdr:sp macro="" textlink="">
      <xdr:nvSpPr>
        <xdr:cNvPr id="21" name="AutoShape 1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4829175" y="9758793"/>
          <a:ext cx="1068532" cy="173182"/>
        </a:xfrm>
        <a:prstGeom prst="wedgeRoundRectCallout">
          <a:avLst>
            <a:gd name="adj1" fmla="val 40888"/>
            <a:gd name="adj2" fmla="val -31559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押印は不要です。</a:t>
          </a:r>
        </a:p>
      </xdr:txBody>
    </xdr:sp>
    <xdr:clientData/>
  </xdr:twoCellAnchor>
  <xdr:twoCellAnchor>
    <xdr:from>
      <xdr:col>45</xdr:col>
      <xdr:colOff>0</xdr:colOff>
      <xdr:row>34</xdr:row>
      <xdr:rowOff>13758</xdr:rowOff>
    </xdr:from>
    <xdr:to>
      <xdr:col>50</xdr:col>
      <xdr:colOff>76200</xdr:colOff>
      <xdr:row>34</xdr:row>
      <xdr:rowOff>301625</xdr:rowOff>
    </xdr:to>
    <xdr:sp macro="" textlink="">
      <xdr:nvSpPr>
        <xdr:cNvPr id="1448" name="AutoShape 12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 bwMode="auto">
        <a:xfrm>
          <a:off x="3810000" y="7136341"/>
          <a:ext cx="499533" cy="287867"/>
        </a:xfrm>
        <a:prstGeom prst="roundRect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47</xdr:col>
      <xdr:colOff>52917</xdr:colOff>
      <xdr:row>31</xdr:row>
      <xdr:rowOff>101601</xdr:rowOff>
    </xdr:from>
    <xdr:to>
      <xdr:col>76</xdr:col>
      <xdr:colOff>13758</xdr:colOff>
      <xdr:row>32</xdr:row>
      <xdr:rowOff>120650</xdr:rowOff>
    </xdr:to>
    <xdr:sp macro="" textlink="">
      <xdr:nvSpPr>
        <xdr:cNvPr id="25" name="AutoShape 1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4032250" y="6716184"/>
          <a:ext cx="2416175" cy="188383"/>
        </a:xfrm>
        <a:prstGeom prst="wedgeRoundRectCallout">
          <a:avLst>
            <a:gd name="adj1" fmla="val -38320"/>
            <a:gd name="adj2" fmla="val 18577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単価は、加算有り：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25,000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円、加算無し：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20,000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65</xdr:col>
      <xdr:colOff>17319</xdr:colOff>
      <xdr:row>39</xdr:row>
      <xdr:rowOff>277089</xdr:rowOff>
    </xdr:from>
    <xdr:ext cx="802656" cy="71870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645728" y="8814953"/>
          <a:ext cx="802656" cy="7187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4800" b="1">
              <a:solidFill>
                <a:srgbClr val="FF0000"/>
              </a:solidFill>
            </a:rPr>
            <a:t>×</a:t>
          </a:r>
          <a:endParaRPr kumimoji="1" lang="ja-JP" altLang="en-US" sz="4800" b="1">
            <a:solidFill>
              <a:srgbClr val="FF0000"/>
            </a:solidFill>
          </a:endParaRPr>
        </a:p>
      </xdr:txBody>
    </xdr:sp>
    <xdr:clientData/>
  </xdr:oneCellAnchor>
  <xdr:twoCellAnchor>
    <xdr:from>
      <xdr:col>66</xdr:col>
      <xdr:colOff>60614</xdr:colOff>
      <xdr:row>45</xdr:row>
      <xdr:rowOff>84666</xdr:rowOff>
    </xdr:from>
    <xdr:to>
      <xdr:col>75</xdr:col>
      <xdr:colOff>34637</xdr:colOff>
      <xdr:row>45</xdr:row>
      <xdr:rowOff>84666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648614" y="9609666"/>
          <a:ext cx="736023" cy="0"/>
        </a:xfrm>
        <a:prstGeom prst="line">
          <a:avLst/>
        </a:prstGeom>
        <a:ln w="25400"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39688</xdr:colOff>
      <xdr:row>26</xdr:row>
      <xdr:rowOff>95250</xdr:rowOff>
    </xdr:from>
    <xdr:to>
      <xdr:col>74</xdr:col>
      <xdr:colOff>29765</xdr:colOff>
      <xdr:row>26</xdr:row>
      <xdr:rowOff>95250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5278438" y="5627688"/>
          <a:ext cx="1212452" cy="0"/>
        </a:xfrm>
        <a:prstGeom prst="line">
          <a:avLst/>
        </a:prstGeom>
        <a:ln w="25400"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31750</xdr:colOff>
      <xdr:row>34</xdr:row>
      <xdr:rowOff>14288</xdr:rowOff>
    </xdr:from>
    <xdr:to>
      <xdr:col>76</xdr:col>
      <xdr:colOff>47626</xdr:colOff>
      <xdr:row>35</xdr:row>
      <xdr:rowOff>55562</xdr:rowOff>
    </xdr:to>
    <xdr:sp macro="" textlink="">
      <xdr:nvSpPr>
        <xdr:cNvPr id="23" name="AutoShape 17">
          <a:extLst>
            <a:ext uri="{FF2B5EF4-FFF2-40B4-BE49-F238E27FC236}">
              <a16:creationId xmlns:a16="http://schemas.microsoft.com/office/drawing/2014/main" id="{84930425-66C8-49C5-86C3-1874421B5036}"/>
            </a:ext>
          </a:extLst>
        </xdr:cNvPr>
        <xdr:cNvSpPr>
          <a:spLocks noChangeArrowheads="1"/>
        </xdr:cNvSpPr>
      </xdr:nvSpPr>
      <xdr:spPr bwMode="auto">
        <a:xfrm>
          <a:off x="6143625" y="7237413"/>
          <a:ext cx="539751" cy="342899"/>
        </a:xfrm>
        <a:prstGeom prst="wedgeRoundRectCallout">
          <a:avLst>
            <a:gd name="adj1" fmla="val -97078"/>
            <a:gd name="adj2" fmla="val 118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千円未満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切り捨て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52"/>
  <sheetViews>
    <sheetView showGridLines="0" tabSelected="1" view="pageBreakPreview" zoomScale="120" zoomScaleNormal="100" zoomScaleSheetLayoutView="120" workbookViewId="0">
      <selection activeCell="D10" sqref="D10:V10"/>
    </sheetView>
  </sheetViews>
  <sheetFormatPr defaultColWidth="1.125" defaultRowHeight="13.5" x14ac:dyDescent="0.15"/>
  <cols>
    <col min="1" max="57" width="1.125" style="1"/>
    <col min="58" max="58" width="1.125" style="1" customWidth="1"/>
    <col min="59" max="79" width="1.125" style="1"/>
    <col min="80" max="80" width="9.625" style="1" customWidth="1"/>
    <col min="81" max="16384" width="1.125" style="1"/>
  </cols>
  <sheetData>
    <row r="1" spans="2:82" ht="17.25" customHeight="1" x14ac:dyDescent="0.15">
      <c r="AD1" s="151" t="s">
        <v>0</v>
      </c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</row>
    <row r="2" spans="2:82" ht="13.5" customHeight="1" x14ac:dyDescent="0.15">
      <c r="BF2" s="149" t="s">
        <v>28</v>
      </c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</row>
    <row r="3" spans="2:82" ht="14.25" x14ac:dyDescent="0.15">
      <c r="B3" s="160" t="s">
        <v>1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2:82" x14ac:dyDescent="0.15">
      <c r="AM4" s="116" t="s">
        <v>2</v>
      </c>
      <c r="AN4" s="162"/>
      <c r="AO4" s="162"/>
      <c r="AP4" s="162"/>
      <c r="AQ4" s="162"/>
      <c r="AR4" s="162"/>
    </row>
    <row r="5" spans="2:82" ht="24.75" customHeight="1" x14ac:dyDescent="0.15">
      <c r="AN5" s="116" t="s">
        <v>3</v>
      </c>
      <c r="AO5" s="161"/>
      <c r="AP5" s="161"/>
      <c r="AQ5" s="161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</row>
    <row r="6" spans="2:82" ht="24.75" customHeight="1" x14ac:dyDescent="0.15">
      <c r="AN6" s="116" t="s">
        <v>4</v>
      </c>
      <c r="AO6" s="162"/>
      <c r="AP6" s="162"/>
      <c r="AQ6" s="162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52" t="s">
        <v>13</v>
      </c>
      <c r="BV6" s="152"/>
      <c r="BW6" s="152"/>
      <c r="BX6" s="152"/>
      <c r="BY6" s="2"/>
    </row>
    <row r="7" spans="2:82" x14ac:dyDescent="0.15">
      <c r="C7" s="2" t="s">
        <v>5</v>
      </c>
    </row>
    <row r="9" spans="2:82" ht="13.5" customHeight="1" x14ac:dyDescent="0.15">
      <c r="B9" s="60" t="s">
        <v>6</v>
      </c>
      <c r="C9" s="61"/>
      <c r="D9" s="5"/>
      <c r="E9" s="6"/>
      <c r="F9" s="6"/>
      <c r="G9" s="6"/>
      <c r="H9" s="6"/>
      <c r="I9" s="39" t="s">
        <v>7</v>
      </c>
      <c r="J9" s="39"/>
      <c r="K9" s="39"/>
      <c r="L9" s="39"/>
      <c r="M9" s="39"/>
      <c r="N9" s="39"/>
      <c r="O9" s="39"/>
      <c r="P9" s="39"/>
      <c r="Q9" s="39"/>
      <c r="R9" s="6"/>
      <c r="S9" s="6"/>
      <c r="T9" s="6"/>
      <c r="U9" s="6"/>
      <c r="V9" s="7"/>
      <c r="W9" s="77" t="s">
        <v>8</v>
      </c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 t="s">
        <v>9</v>
      </c>
      <c r="AJ9" s="77"/>
      <c r="AK9" s="77"/>
      <c r="AL9" s="77"/>
      <c r="AM9" s="5"/>
      <c r="AN9" s="133" t="s">
        <v>10</v>
      </c>
      <c r="AO9" s="133"/>
      <c r="AP9" s="133"/>
      <c r="AQ9" s="133"/>
      <c r="AR9" s="7"/>
      <c r="AS9" s="5"/>
      <c r="AT9" s="39" t="s">
        <v>11</v>
      </c>
      <c r="AU9" s="39"/>
      <c r="AV9" s="39"/>
      <c r="AW9" s="39"/>
      <c r="AX9" s="39"/>
      <c r="AY9" s="7"/>
      <c r="AZ9" s="109"/>
      <c r="BA9" s="110"/>
      <c r="BB9" s="110"/>
      <c r="BC9" s="110"/>
      <c r="BD9" s="110"/>
      <c r="BE9" s="110"/>
      <c r="BF9" s="39" t="s">
        <v>12</v>
      </c>
      <c r="BG9" s="39"/>
      <c r="BH9" s="39"/>
      <c r="BI9" s="39"/>
      <c r="BJ9" s="39"/>
      <c r="BK9" s="39"/>
      <c r="BL9" s="110"/>
      <c r="BM9" s="110"/>
      <c r="BN9" s="110"/>
      <c r="BO9" s="110"/>
      <c r="BP9" s="110"/>
      <c r="BQ9" s="146"/>
      <c r="BR9" s="5"/>
      <c r="BS9" s="39" t="s">
        <v>27</v>
      </c>
      <c r="BT9" s="39"/>
      <c r="BU9" s="39"/>
      <c r="BV9" s="39"/>
      <c r="BW9" s="39"/>
      <c r="BX9" s="7"/>
      <c r="CB9" s="1" t="s">
        <v>40</v>
      </c>
    </row>
    <row r="10" spans="2:82" ht="24" customHeight="1" x14ac:dyDescent="0.15">
      <c r="B10" s="62"/>
      <c r="C10" s="63"/>
      <c r="D10" s="41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3"/>
      <c r="W10" s="44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6"/>
      <c r="AI10" s="47"/>
      <c r="AJ10" s="47"/>
      <c r="AK10" s="47"/>
      <c r="AL10" s="47"/>
      <c r="AM10" s="169"/>
      <c r="AN10" s="170"/>
      <c r="AO10" s="170"/>
      <c r="AP10" s="170"/>
      <c r="AQ10" s="170"/>
      <c r="AR10" s="171"/>
      <c r="AS10" s="167"/>
      <c r="AT10" s="167"/>
      <c r="AU10" s="167"/>
      <c r="AV10" s="167"/>
      <c r="AW10" s="167"/>
      <c r="AX10" s="167"/>
      <c r="AY10" s="167"/>
      <c r="AZ10" s="50"/>
      <c r="BA10" s="50"/>
      <c r="BB10" s="50"/>
      <c r="BC10" s="50"/>
      <c r="BD10" s="50"/>
      <c r="BE10" s="50"/>
      <c r="BF10" s="147" t="str">
        <f>IFERROR(MID(CB10,LEN(CB10)-5,1),"")</f>
        <v/>
      </c>
      <c r="BG10" s="33"/>
      <c r="BH10" s="32" t="str">
        <f>IFERROR(MID(CB10,LEN(CB10)-4,1),"")</f>
        <v/>
      </c>
      <c r="BI10" s="33"/>
      <c r="BJ10" s="32" t="str">
        <f>IFERROR(MID(CB10,LEN(CB10)-3,1),"")</f>
        <v/>
      </c>
      <c r="BK10" s="155"/>
      <c r="BL10" s="147" t="str">
        <f>IFERROR(MID(CB10,LEN(CB10)-2,1),"")</f>
        <v/>
      </c>
      <c r="BM10" s="33"/>
      <c r="BN10" s="32" t="str">
        <f>IFERROR(MID(CB10,LEN(CB10)-1,1),"")</f>
        <v/>
      </c>
      <c r="BO10" s="33"/>
      <c r="BP10" s="32" t="str">
        <f>IFERROR(MID(CB10,LEN(CB10),1),"")</f>
        <v/>
      </c>
      <c r="BQ10" s="155"/>
      <c r="BR10" s="164" t="str">
        <f>IF(AM10&gt;5,"補助対象は5kW分",IF(AM10*AS10=ROUNDDOWN(AM10*AS10,-3),"","千円未満切捨て"))</f>
        <v/>
      </c>
      <c r="BS10" s="165"/>
      <c r="BT10" s="165"/>
      <c r="BU10" s="165"/>
      <c r="BV10" s="165"/>
      <c r="BW10" s="165"/>
      <c r="BX10" s="166"/>
      <c r="CB10" s="31" t="str">
        <f>IF(AM10="","",IF(AM10&gt;5,AS10*5,ROUNDDOWN(AM10*AS10,-3)))</f>
        <v/>
      </c>
      <c r="CD10" s="3"/>
    </row>
    <row r="11" spans="2:82" ht="24" customHeight="1" x14ac:dyDescent="0.15">
      <c r="B11" s="62"/>
      <c r="C11" s="63"/>
      <c r="D11" s="4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3"/>
      <c r="W11" s="44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6"/>
      <c r="AI11" s="47"/>
      <c r="AJ11" s="47"/>
      <c r="AK11" s="47"/>
      <c r="AL11" s="47"/>
      <c r="AM11" s="169"/>
      <c r="AN11" s="170"/>
      <c r="AO11" s="170"/>
      <c r="AP11" s="170"/>
      <c r="AQ11" s="170"/>
      <c r="AR11" s="171"/>
      <c r="AS11" s="167"/>
      <c r="AT11" s="167"/>
      <c r="AU11" s="167"/>
      <c r="AV11" s="167"/>
      <c r="AW11" s="167"/>
      <c r="AX11" s="167"/>
      <c r="AY11" s="167"/>
      <c r="AZ11" s="50"/>
      <c r="BA11" s="50"/>
      <c r="BB11" s="50"/>
      <c r="BC11" s="50"/>
      <c r="BD11" s="50"/>
      <c r="BE11" s="50"/>
      <c r="BF11" s="106" t="str">
        <f t="shared" ref="BF11:BF14" si="0">IFERROR(MID(CB11,LEN(CB11)-5,1),"")</f>
        <v/>
      </c>
      <c r="BG11" s="107"/>
      <c r="BH11" s="32" t="str">
        <f t="shared" ref="BH11:BH14" si="1">IFERROR(MID(CB11,LEN(CB11)-4,1),"")</f>
        <v/>
      </c>
      <c r="BI11" s="33"/>
      <c r="BJ11" s="32" t="str">
        <f t="shared" ref="BJ11:BJ14" si="2">IFERROR(MID(CB11,LEN(CB11)-3,1),"")</f>
        <v/>
      </c>
      <c r="BK11" s="155"/>
      <c r="BL11" s="147" t="str">
        <f t="shared" ref="BL11:BL14" si="3">IFERROR(MID(CB11,LEN(CB11)-2,1),"")</f>
        <v/>
      </c>
      <c r="BM11" s="33"/>
      <c r="BN11" s="32" t="str">
        <f t="shared" ref="BN11:BN14" si="4">IFERROR(MID(CB11,LEN(CB11)-1,1),"")</f>
        <v/>
      </c>
      <c r="BO11" s="33"/>
      <c r="BP11" s="32" t="str">
        <f t="shared" ref="BP11:BP14" si="5">IFERROR(MID(CB11,LEN(CB11),1),"")</f>
        <v/>
      </c>
      <c r="BQ11" s="155"/>
      <c r="BR11" s="28"/>
      <c r="BS11" s="29"/>
      <c r="BT11" s="29"/>
      <c r="BU11" s="29"/>
      <c r="BV11" s="29"/>
      <c r="BW11" s="29"/>
      <c r="BX11" s="30"/>
      <c r="CB11" s="31" t="str">
        <f t="shared" ref="CB11:CB14" si="6">IF(AM11="","",IF(AM11*AS11&gt;100000,100000,ROUNDDOWN(AM11*AS11,-3)))</f>
        <v/>
      </c>
      <c r="CD11" s="3"/>
    </row>
    <row r="12" spans="2:82" ht="24" customHeight="1" x14ac:dyDescent="0.15">
      <c r="B12" s="62"/>
      <c r="C12" s="63"/>
      <c r="D12" s="41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3"/>
      <c r="W12" s="44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6"/>
      <c r="AI12" s="47"/>
      <c r="AJ12" s="47"/>
      <c r="AK12" s="47"/>
      <c r="AL12" s="47"/>
      <c r="AM12" s="173"/>
      <c r="AN12" s="173"/>
      <c r="AO12" s="173"/>
      <c r="AP12" s="173"/>
      <c r="AQ12" s="173"/>
      <c r="AR12" s="173"/>
      <c r="AS12" s="167"/>
      <c r="AT12" s="167"/>
      <c r="AU12" s="167"/>
      <c r="AV12" s="167"/>
      <c r="AW12" s="167"/>
      <c r="AX12" s="167"/>
      <c r="AY12" s="167"/>
      <c r="AZ12" s="50"/>
      <c r="BA12" s="50"/>
      <c r="BB12" s="50"/>
      <c r="BC12" s="50"/>
      <c r="BD12" s="50"/>
      <c r="BE12" s="50"/>
      <c r="BF12" s="106" t="str">
        <f t="shared" si="0"/>
        <v/>
      </c>
      <c r="BG12" s="107"/>
      <c r="BH12" s="32" t="str">
        <f t="shared" si="1"/>
        <v/>
      </c>
      <c r="BI12" s="33"/>
      <c r="BJ12" s="32" t="str">
        <f t="shared" si="2"/>
        <v/>
      </c>
      <c r="BK12" s="155"/>
      <c r="BL12" s="147" t="str">
        <f t="shared" si="3"/>
        <v/>
      </c>
      <c r="BM12" s="33"/>
      <c r="BN12" s="32" t="str">
        <f t="shared" si="4"/>
        <v/>
      </c>
      <c r="BO12" s="33"/>
      <c r="BP12" s="32" t="str">
        <f t="shared" si="5"/>
        <v/>
      </c>
      <c r="BQ12" s="155"/>
      <c r="BR12" s="25"/>
      <c r="BS12" s="26"/>
      <c r="BT12" s="26"/>
      <c r="BU12" s="26"/>
      <c r="BV12" s="26"/>
      <c r="BW12" s="26"/>
      <c r="BX12" s="27"/>
      <c r="CB12" s="31" t="str">
        <f t="shared" si="6"/>
        <v/>
      </c>
      <c r="CD12" s="3"/>
    </row>
    <row r="13" spans="2:82" ht="24" customHeight="1" x14ac:dyDescent="0.15">
      <c r="B13" s="62"/>
      <c r="C13" s="63"/>
      <c r="D13" s="41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3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47"/>
      <c r="AJ13" s="47"/>
      <c r="AK13" s="47"/>
      <c r="AL13" s="47"/>
      <c r="AM13" s="173"/>
      <c r="AN13" s="173"/>
      <c r="AO13" s="173"/>
      <c r="AP13" s="173"/>
      <c r="AQ13" s="173"/>
      <c r="AR13" s="173"/>
      <c r="AS13" s="167"/>
      <c r="AT13" s="167"/>
      <c r="AU13" s="167"/>
      <c r="AV13" s="167"/>
      <c r="AW13" s="167"/>
      <c r="AX13" s="167"/>
      <c r="AY13" s="167"/>
      <c r="AZ13" s="50"/>
      <c r="BA13" s="50"/>
      <c r="BB13" s="50"/>
      <c r="BC13" s="50"/>
      <c r="BD13" s="50"/>
      <c r="BE13" s="50"/>
      <c r="BF13" s="106" t="str">
        <f t="shared" si="0"/>
        <v/>
      </c>
      <c r="BG13" s="107"/>
      <c r="BH13" s="32" t="str">
        <f t="shared" si="1"/>
        <v/>
      </c>
      <c r="BI13" s="33"/>
      <c r="BJ13" s="32" t="str">
        <f t="shared" si="2"/>
        <v/>
      </c>
      <c r="BK13" s="155"/>
      <c r="BL13" s="147" t="str">
        <f t="shared" si="3"/>
        <v/>
      </c>
      <c r="BM13" s="33"/>
      <c r="BN13" s="32" t="str">
        <f t="shared" si="4"/>
        <v/>
      </c>
      <c r="BO13" s="33"/>
      <c r="BP13" s="32" t="str">
        <f t="shared" si="5"/>
        <v/>
      </c>
      <c r="BQ13" s="155"/>
      <c r="BR13" s="47"/>
      <c r="BS13" s="47"/>
      <c r="BT13" s="47"/>
      <c r="BU13" s="47"/>
      <c r="BV13" s="47"/>
      <c r="BW13" s="47"/>
      <c r="BX13" s="47"/>
      <c r="CB13" s="31" t="str">
        <f t="shared" si="6"/>
        <v/>
      </c>
    </row>
    <row r="14" spans="2:82" ht="24" customHeight="1" thickBot="1" x14ac:dyDescent="0.2">
      <c r="B14" s="64"/>
      <c r="C14" s="65"/>
      <c r="D14" s="66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8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55"/>
      <c r="AJ14" s="55"/>
      <c r="AK14" s="55"/>
      <c r="AL14" s="55"/>
      <c r="AM14" s="174"/>
      <c r="AN14" s="174"/>
      <c r="AO14" s="174"/>
      <c r="AP14" s="174"/>
      <c r="AQ14" s="174"/>
      <c r="AR14" s="174"/>
      <c r="AS14" s="175"/>
      <c r="AT14" s="176"/>
      <c r="AU14" s="176"/>
      <c r="AV14" s="176"/>
      <c r="AW14" s="176"/>
      <c r="AX14" s="176"/>
      <c r="AY14" s="177"/>
      <c r="AZ14" s="55"/>
      <c r="BA14" s="55"/>
      <c r="BB14" s="55"/>
      <c r="BC14" s="55"/>
      <c r="BD14" s="55"/>
      <c r="BE14" s="55"/>
      <c r="BF14" s="156" t="str">
        <f t="shared" si="0"/>
        <v/>
      </c>
      <c r="BG14" s="157"/>
      <c r="BH14" s="158" t="str">
        <f t="shared" si="1"/>
        <v/>
      </c>
      <c r="BI14" s="157"/>
      <c r="BJ14" s="158" t="str">
        <f t="shared" si="2"/>
        <v/>
      </c>
      <c r="BK14" s="159"/>
      <c r="BL14" s="156" t="str">
        <f t="shared" si="3"/>
        <v/>
      </c>
      <c r="BM14" s="157"/>
      <c r="BN14" s="158" t="str">
        <f t="shared" si="4"/>
        <v/>
      </c>
      <c r="BO14" s="157"/>
      <c r="BP14" s="158" t="str">
        <f t="shared" si="5"/>
        <v/>
      </c>
      <c r="BQ14" s="159"/>
      <c r="BR14" s="55"/>
      <c r="BS14" s="55"/>
      <c r="BT14" s="55"/>
      <c r="BU14" s="55"/>
      <c r="BV14" s="55"/>
      <c r="BW14" s="55"/>
      <c r="BX14" s="55"/>
      <c r="CB14" s="31" t="str">
        <f t="shared" si="6"/>
        <v/>
      </c>
    </row>
    <row r="15" spans="2:82" ht="24" customHeight="1" x14ac:dyDescent="0.15">
      <c r="B15" s="51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3"/>
      <c r="AG15" s="53"/>
      <c r="AH15" s="53"/>
      <c r="AI15" s="53"/>
      <c r="AJ15" s="53"/>
      <c r="AK15" s="53"/>
      <c r="AL15" s="53"/>
      <c r="AM15" s="56" t="s">
        <v>14</v>
      </c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7" t="str">
        <f>IF(BF15="￥","","￥")</f>
        <v>￥</v>
      </c>
      <c r="BA15" s="58"/>
      <c r="BB15" s="58"/>
      <c r="BC15" s="58"/>
      <c r="BD15" s="58"/>
      <c r="BE15" s="59"/>
      <c r="BF15" s="147" t="str">
        <f>IF(CB15=0,"",IF(CB15&gt;99999,MID(CB15,LEN(CB15)-5,1),"￥"))</f>
        <v/>
      </c>
      <c r="BG15" s="33"/>
      <c r="BH15" s="32" t="str">
        <f>IFERROR(MID(CB15,LEN(CB15)-4,1),"")</f>
        <v/>
      </c>
      <c r="BI15" s="33"/>
      <c r="BJ15" s="32" t="str">
        <f>IFERROR(MID(CB15,LEN(CB15)-3,1),"")</f>
        <v/>
      </c>
      <c r="BK15" s="155"/>
      <c r="BL15" s="147" t="str">
        <f>IFERROR(MID(CB15,LEN(CB15)-2,1),"")</f>
        <v/>
      </c>
      <c r="BM15" s="33"/>
      <c r="BN15" s="32" t="str">
        <f>IFERROR(MID(CB15,LEN(CB15)-1,1),"")</f>
        <v/>
      </c>
      <c r="BO15" s="33"/>
      <c r="BP15" s="32" t="str">
        <f>IF(CB15=0,"",IFERROR(MID(CB15,LEN(CB15),1),""))</f>
        <v/>
      </c>
      <c r="BQ15" s="155"/>
      <c r="BR15" s="73"/>
      <c r="BS15" s="97"/>
      <c r="BT15" s="97"/>
      <c r="BU15" s="97"/>
      <c r="BV15" s="97"/>
      <c r="BW15" s="97"/>
      <c r="BX15" s="97"/>
      <c r="CB15" s="172">
        <f>SUM(CB10:CB14)</f>
        <v>0</v>
      </c>
    </row>
    <row r="16" spans="2:82" ht="10.5" customHeight="1" x14ac:dyDescent="0.15">
      <c r="B16" s="37" t="s">
        <v>15</v>
      </c>
      <c r="C16" s="37"/>
      <c r="D16" s="10"/>
      <c r="E16" s="9"/>
      <c r="F16" s="9"/>
      <c r="G16" s="39" t="s">
        <v>16</v>
      </c>
      <c r="H16" s="39"/>
      <c r="I16" s="39"/>
      <c r="J16" s="39"/>
      <c r="K16" s="39"/>
      <c r="L16" s="39"/>
      <c r="M16" s="39"/>
      <c r="N16" s="39"/>
      <c r="R16" s="10"/>
      <c r="S16" s="9"/>
      <c r="T16" s="8"/>
      <c r="U16" s="8"/>
      <c r="V16" s="39" t="s">
        <v>17</v>
      </c>
      <c r="W16" s="40"/>
      <c r="X16" s="40"/>
      <c r="Y16" s="40"/>
      <c r="Z16" s="40"/>
      <c r="AA16" s="40"/>
      <c r="AB16" s="4"/>
      <c r="AF16" s="77" t="s">
        <v>19</v>
      </c>
      <c r="AG16" s="77"/>
      <c r="AH16" s="77"/>
      <c r="AI16" s="77"/>
      <c r="AJ16" s="77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78" t="s">
        <v>18</v>
      </c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80"/>
    </row>
    <row r="17" spans="1:77" ht="10.5" customHeight="1" x14ac:dyDescent="0.15">
      <c r="B17" s="37"/>
      <c r="C17" s="37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4"/>
      <c r="AF17" s="77"/>
      <c r="AG17" s="77"/>
      <c r="AH17" s="77"/>
      <c r="AI17" s="77"/>
      <c r="AJ17" s="77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74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3"/>
    </row>
    <row r="18" spans="1:77" x14ac:dyDescent="0.15">
      <c r="B18" s="38"/>
      <c r="C18" s="38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4"/>
      <c r="AF18" s="81" t="s">
        <v>21</v>
      </c>
      <c r="AG18" s="77"/>
      <c r="AH18" s="77"/>
      <c r="AI18" s="77"/>
      <c r="AJ18" s="77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74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3"/>
    </row>
    <row r="19" spans="1:77" ht="10.5" customHeight="1" x14ac:dyDescent="0.15">
      <c r="B19" s="38"/>
      <c r="C19" s="38"/>
      <c r="D19" s="5"/>
      <c r="E19" s="39" t="s">
        <v>20</v>
      </c>
      <c r="F19" s="39"/>
      <c r="G19" s="39"/>
      <c r="H19" s="39"/>
      <c r="I19" s="7"/>
      <c r="J19" s="9"/>
      <c r="K19" s="9"/>
      <c r="L19" s="9"/>
      <c r="M19" s="9"/>
      <c r="N19" s="8"/>
      <c r="P19" s="39" t="s">
        <v>22</v>
      </c>
      <c r="Q19" s="39"/>
      <c r="R19" s="39"/>
      <c r="S19" s="39"/>
      <c r="T19" s="39"/>
      <c r="U19" s="39"/>
      <c r="V19" s="39"/>
      <c r="W19" s="39"/>
      <c r="X19" s="39"/>
      <c r="Y19" s="39"/>
      <c r="Z19" s="8"/>
      <c r="AA19" s="8"/>
      <c r="AB19" s="8"/>
      <c r="AC19" s="8"/>
      <c r="AD19" s="8"/>
      <c r="AE19" s="8"/>
      <c r="AF19" s="77"/>
      <c r="AG19" s="77"/>
      <c r="AH19" s="77"/>
      <c r="AI19" s="77"/>
      <c r="AJ19" s="77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74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3"/>
    </row>
    <row r="20" spans="1:77" s="3" customFormat="1" ht="10.5" customHeight="1" x14ac:dyDescent="0.15">
      <c r="B20" s="38"/>
      <c r="C20" s="38"/>
      <c r="D20" s="117"/>
      <c r="E20" s="118"/>
      <c r="F20" s="118"/>
      <c r="G20" s="118"/>
      <c r="H20" s="118"/>
      <c r="I20" s="119"/>
      <c r="J20" s="123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5"/>
      <c r="AF20" s="77"/>
      <c r="AG20" s="77"/>
      <c r="AH20" s="77"/>
      <c r="AI20" s="77"/>
      <c r="AJ20" s="77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74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3"/>
    </row>
    <row r="21" spans="1:77" x14ac:dyDescent="0.15">
      <c r="B21" s="38"/>
      <c r="C21" s="38"/>
      <c r="D21" s="120"/>
      <c r="E21" s="121"/>
      <c r="F21" s="121"/>
      <c r="G21" s="121"/>
      <c r="H21" s="121"/>
      <c r="I21" s="122"/>
      <c r="J21" s="126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8"/>
      <c r="AF21" s="77"/>
      <c r="AG21" s="77"/>
      <c r="AH21" s="77"/>
      <c r="AI21" s="77"/>
      <c r="AJ21" s="77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1"/>
      <c r="BM21" s="70" t="s">
        <v>28</v>
      </c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12"/>
    </row>
    <row r="23" spans="1:77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16" t="s">
        <v>23</v>
      </c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</row>
    <row r="24" spans="1:77" x14ac:dyDescent="0.15">
      <c r="A24" s="99" t="s">
        <v>24</v>
      </c>
      <c r="B24" s="100"/>
      <c r="C24" s="100"/>
      <c r="D24" s="100"/>
      <c r="E24" s="100"/>
      <c r="F24" s="100"/>
      <c r="G24" s="100"/>
      <c r="H24" s="100"/>
      <c r="I24" s="100"/>
      <c r="J24" s="101"/>
      <c r="K24" s="101"/>
      <c r="L24" s="102"/>
      <c r="M24" s="102"/>
      <c r="N24" s="102"/>
      <c r="O24" s="102"/>
      <c r="P24" s="102"/>
      <c r="Q24" s="102"/>
      <c r="R24" s="102"/>
      <c r="S24" s="102"/>
      <c r="AM24" s="24"/>
      <c r="AN24" s="24"/>
      <c r="AO24" s="24"/>
    </row>
    <row r="25" spans="1:77" ht="13.5" customHeight="1" x14ac:dyDescent="0.15">
      <c r="A25" s="103"/>
      <c r="B25" s="103"/>
      <c r="C25" s="103"/>
      <c r="D25" s="103"/>
      <c r="E25" s="103"/>
      <c r="F25" s="103"/>
      <c r="G25" s="103"/>
      <c r="H25" s="103"/>
      <c r="I25" s="103"/>
      <c r="J25" s="104"/>
      <c r="K25" s="104"/>
      <c r="L25" s="105"/>
      <c r="M25" s="105"/>
      <c r="N25" s="105"/>
      <c r="O25" s="105"/>
      <c r="P25" s="105"/>
      <c r="Q25" s="105"/>
      <c r="R25" s="105"/>
      <c r="S25" s="105"/>
      <c r="AM25" s="24"/>
      <c r="AN25" s="24"/>
      <c r="AO25" s="24"/>
    </row>
    <row r="26" spans="1:77" ht="17.25" customHeight="1" x14ac:dyDescent="0.1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35" t="s">
        <v>0</v>
      </c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6"/>
    </row>
    <row r="27" spans="1:77" ht="13.5" customHeight="1" x14ac:dyDescent="0.15">
      <c r="A27" s="17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137" t="s">
        <v>28</v>
      </c>
      <c r="BG27" s="138"/>
      <c r="BH27" s="13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3"/>
      <c r="BX27" s="3"/>
      <c r="BY27" s="18"/>
    </row>
    <row r="28" spans="1:77" ht="14.25" x14ac:dyDescent="0.15">
      <c r="A28" s="17"/>
      <c r="B28" s="139" t="s">
        <v>1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18"/>
    </row>
    <row r="29" spans="1:77" x14ac:dyDescent="0.15">
      <c r="A29" s="17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140" t="s">
        <v>2</v>
      </c>
      <c r="AN29" s="141"/>
      <c r="AO29" s="141"/>
      <c r="AP29" s="141"/>
      <c r="AQ29" s="141"/>
      <c r="AR29" s="141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18"/>
    </row>
    <row r="30" spans="1:77" ht="24.75" customHeight="1" x14ac:dyDescent="0.15">
      <c r="A30" s="17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140" t="s">
        <v>3</v>
      </c>
      <c r="AO30" s="142"/>
      <c r="AP30" s="142"/>
      <c r="AQ30" s="142"/>
      <c r="AR30" s="3"/>
      <c r="AS30" s="143" t="s">
        <v>29</v>
      </c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3"/>
      <c r="BU30" s="143"/>
      <c r="BV30" s="143"/>
      <c r="BW30" s="143"/>
      <c r="BX30" s="143"/>
      <c r="BY30" s="18"/>
    </row>
    <row r="31" spans="1:77" ht="24.75" customHeight="1" x14ac:dyDescent="0.15">
      <c r="A31" s="17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140" t="s">
        <v>4</v>
      </c>
      <c r="AO31" s="141"/>
      <c r="AP31" s="141"/>
      <c r="AQ31" s="141"/>
      <c r="AR31" s="3"/>
      <c r="AS31" s="144" t="s">
        <v>25</v>
      </c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5" t="s">
        <v>13</v>
      </c>
      <c r="BV31" s="145"/>
      <c r="BW31" s="145"/>
      <c r="BX31" s="145"/>
      <c r="BY31" s="19"/>
    </row>
    <row r="32" spans="1:77" x14ac:dyDescent="0.15">
      <c r="A32" s="17"/>
      <c r="B32" s="3"/>
      <c r="C32" s="20" t="s">
        <v>5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18"/>
    </row>
    <row r="33" spans="1:82" x14ac:dyDescent="0.15">
      <c r="A33" s="17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18"/>
    </row>
    <row r="34" spans="1:82" ht="13.5" customHeight="1" x14ac:dyDescent="0.15">
      <c r="A34" s="17"/>
      <c r="B34" s="60" t="s">
        <v>6</v>
      </c>
      <c r="C34" s="61"/>
      <c r="D34" s="5"/>
      <c r="E34" s="6"/>
      <c r="F34" s="6"/>
      <c r="G34" s="6"/>
      <c r="H34" s="6"/>
      <c r="I34" s="39" t="s">
        <v>7</v>
      </c>
      <c r="J34" s="39"/>
      <c r="K34" s="39"/>
      <c r="L34" s="39"/>
      <c r="M34" s="39"/>
      <c r="N34" s="39"/>
      <c r="O34" s="39"/>
      <c r="P34" s="39"/>
      <c r="Q34" s="39"/>
      <c r="R34" s="6"/>
      <c r="S34" s="6"/>
      <c r="T34" s="6"/>
      <c r="U34" s="6"/>
      <c r="V34" s="7"/>
      <c r="W34" s="77" t="s">
        <v>8</v>
      </c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 t="s">
        <v>9</v>
      </c>
      <c r="AJ34" s="77"/>
      <c r="AK34" s="77"/>
      <c r="AL34" s="77"/>
      <c r="AM34" s="5"/>
      <c r="AN34" s="133" t="s">
        <v>10</v>
      </c>
      <c r="AO34" s="133"/>
      <c r="AP34" s="133"/>
      <c r="AQ34" s="133"/>
      <c r="AR34" s="7"/>
      <c r="AS34" s="5"/>
      <c r="AT34" s="39" t="s">
        <v>11</v>
      </c>
      <c r="AU34" s="39"/>
      <c r="AV34" s="39"/>
      <c r="AW34" s="39"/>
      <c r="AX34" s="39"/>
      <c r="AY34" s="7"/>
      <c r="AZ34" s="109"/>
      <c r="BA34" s="110"/>
      <c r="BB34" s="110"/>
      <c r="BC34" s="110"/>
      <c r="BD34" s="110"/>
      <c r="BE34" s="110"/>
      <c r="BF34" s="39" t="s">
        <v>12</v>
      </c>
      <c r="BG34" s="39"/>
      <c r="BH34" s="39"/>
      <c r="BI34" s="39"/>
      <c r="BJ34" s="39"/>
      <c r="BK34" s="39"/>
      <c r="BL34" s="110"/>
      <c r="BM34" s="110"/>
      <c r="BN34" s="110"/>
      <c r="BO34" s="110"/>
      <c r="BP34" s="110"/>
      <c r="BQ34" s="146"/>
      <c r="BR34" s="5"/>
      <c r="BS34" s="39" t="s">
        <v>27</v>
      </c>
      <c r="BT34" s="39"/>
      <c r="BU34" s="39"/>
      <c r="BV34" s="39"/>
      <c r="BW34" s="39"/>
      <c r="BX34" s="7"/>
      <c r="BY34" s="18"/>
    </row>
    <row r="35" spans="1:82" ht="24" customHeight="1" x14ac:dyDescent="0.15">
      <c r="A35" s="17"/>
      <c r="B35" s="62"/>
      <c r="C35" s="63"/>
      <c r="D35" s="41" t="s">
        <v>32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3"/>
      <c r="W35" s="44" t="s">
        <v>36</v>
      </c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6"/>
      <c r="AI35" s="47" t="s">
        <v>37</v>
      </c>
      <c r="AJ35" s="47"/>
      <c r="AK35" s="47"/>
      <c r="AL35" s="47"/>
      <c r="AM35" s="130">
        <v>4.6500000000000004</v>
      </c>
      <c r="AN35" s="131"/>
      <c r="AO35" s="131"/>
      <c r="AP35" s="131"/>
      <c r="AQ35" s="131"/>
      <c r="AR35" s="132"/>
      <c r="AS35" s="148">
        <v>25000</v>
      </c>
      <c r="AT35" s="148"/>
      <c r="AU35" s="148"/>
      <c r="AV35" s="148"/>
      <c r="AW35" s="148"/>
      <c r="AX35" s="148"/>
      <c r="AY35" s="148"/>
      <c r="AZ35" s="108"/>
      <c r="BA35" s="108"/>
      <c r="BB35" s="108"/>
      <c r="BC35" s="108"/>
      <c r="BD35" s="108"/>
      <c r="BE35" s="108"/>
      <c r="BF35" s="147">
        <v>1</v>
      </c>
      <c r="BG35" s="33"/>
      <c r="BH35" s="32">
        <v>1</v>
      </c>
      <c r="BI35" s="33"/>
      <c r="BJ35" s="34">
        <v>6</v>
      </c>
      <c r="BK35" s="35"/>
      <c r="BL35" s="36">
        <v>0</v>
      </c>
      <c r="BM35" s="34"/>
      <c r="BN35" s="34">
        <v>0</v>
      </c>
      <c r="BO35" s="34"/>
      <c r="BP35" s="34">
        <v>0</v>
      </c>
      <c r="BQ35" s="35"/>
      <c r="BR35" s="47"/>
      <c r="BS35" s="47"/>
      <c r="BT35" s="47"/>
      <c r="BU35" s="47"/>
      <c r="BV35" s="47"/>
      <c r="BW35" s="47"/>
      <c r="BX35" s="47"/>
      <c r="BY35" s="18"/>
      <c r="CD35" s="3"/>
    </row>
    <row r="36" spans="1:82" ht="24" customHeight="1" x14ac:dyDescent="0.15">
      <c r="A36" s="17"/>
      <c r="B36" s="62"/>
      <c r="C36" s="63"/>
      <c r="D36" s="41" t="s">
        <v>32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3"/>
      <c r="W36" s="44" t="s">
        <v>33</v>
      </c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6"/>
      <c r="AI36" s="47" t="s">
        <v>38</v>
      </c>
      <c r="AJ36" s="47"/>
      <c r="AK36" s="47"/>
      <c r="AL36" s="47"/>
      <c r="AM36" s="47">
        <v>1</v>
      </c>
      <c r="AN36" s="47"/>
      <c r="AO36" s="47"/>
      <c r="AP36" s="47"/>
      <c r="AQ36" s="47"/>
      <c r="AR36" s="47"/>
      <c r="AS36" s="48">
        <v>80000</v>
      </c>
      <c r="AT36" s="49"/>
      <c r="AU36" s="49"/>
      <c r="AV36" s="49"/>
      <c r="AW36" s="49"/>
      <c r="AX36" s="49"/>
      <c r="AY36" s="49"/>
      <c r="AZ36" s="108"/>
      <c r="BA36" s="108"/>
      <c r="BB36" s="108"/>
      <c r="BC36" s="108"/>
      <c r="BD36" s="108"/>
      <c r="BE36" s="108"/>
      <c r="BF36" s="106"/>
      <c r="BG36" s="107"/>
      <c r="BH36" s="32">
        <v>8</v>
      </c>
      <c r="BI36" s="33"/>
      <c r="BJ36" s="34">
        <v>0</v>
      </c>
      <c r="BK36" s="35"/>
      <c r="BL36" s="36">
        <v>0</v>
      </c>
      <c r="BM36" s="34"/>
      <c r="BN36" s="34">
        <v>0</v>
      </c>
      <c r="BO36" s="34"/>
      <c r="BP36" s="34">
        <v>0</v>
      </c>
      <c r="BQ36" s="35"/>
      <c r="BR36" s="47"/>
      <c r="BS36" s="47"/>
      <c r="BT36" s="47"/>
      <c r="BU36" s="47"/>
      <c r="BV36" s="47"/>
      <c r="BW36" s="47"/>
      <c r="BX36" s="47"/>
      <c r="BY36" s="18"/>
    </row>
    <row r="37" spans="1:82" ht="24" customHeight="1" x14ac:dyDescent="0.15">
      <c r="A37" s="17"/>
      <c r="B37" s="62"/>
      <c r="C37" s="63"/>
      <c r="D37" s="41" t="s">
        <v>32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3"/>
      <c r="W37" s="44" t="s">
        <v>34</v>
      </c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6"/>
      <c r="AI37" s="47" t="s">
        <v>38</v>
      </c>
      <c r="AJ37" s="47"/>
      <c r="AK37" s="47"/>
      <c r="AL37" s="47"/>
      <c r="AM37" s="47">
        <v>1</v>
      </c>
      <c r="AN37" s="47"/>
      <c r="AO37" s="47"/>
      <c r="AP37" s="47"/>
      <c r="AQ37" s="47"/>
      <c r="AR37" s="47"/>
      <c r="AS37" s="48">
        <v>20000</v>
      </c>
      <c r="AT37" s="49"/>
      <c r="AU37" s="49"/>
      <c r="AV37" s="49"/>
      <c r="AW37" s="49"/>
      <c r="AX37" s="49"/>
      <c r="AY37" s="49"/>
      <c r="AZ37" s="50"/>
      <c r="BA37" s="50"/>
      <c r="BB37" s="50"/>
      <c r="BC37" s="50"/>
      <c r="BD37" s="50"/>
      <c r="BE37" s="50"/>
      <c r="BF37" s="106"/>
      <c r="BG37" s="107"/>
      <c r="BH37" s="32">
        <v>2</v>
      </c>
      <c r="BI37" s="33"/>
      <c r="BJ37" s="34">
        <v>0</v>
      </c>
      <c r="BK37" s="35"/>
      <c r="BL37" s="36">
        <v>0</v>
      </c>
      <c r="BM37" s="34"/>
      <c r="BN37" s="34">
        <v>0</v>
      </c>
      <c r="BO37" s="34"/>
      <c r="BP37" s="34">
        <v>0</v>
      </c>
      <c r="BQ37" s="35"/>
      <c r="BR37" s="47"/>
      <c r="BS37" s="47"/>
      <c r="BT37" s="47"/>
      <c r="BU37" s="47"/>
      <c r="BV37" s="47"/>
      <c r="BW37" s="47"/>
      <c r="BX37" s="47"/>
      <c r="BY37" s="18"/>
    </row>
    <row r="38" spans="1:82" ht="24" customHeight="1" x14ac:dyDescent="0.15">
      <c r="A38" s="17"/>
      <c r="B38" s="62"/>
      <c r="C38" s="63"/>
      <c r="D38" s="41" t="s">
        <v>32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3"/>
      <c r="W38" s="134" t="s">
        <v>35</v>
      </c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47" t="s">
        <v>38</v>
      </c>
      <c r="AJ38" s="47"/>
      <c r="AK38" s="47"/>
      <c r="AL38" s="47"/>
      <c r="AM38" s="47">
        <v>1</v>
      </c>
      <c r="AN38" s="47"/>
      <c r="AO38" s="47"/>
      <c r="AP38" s="47"/>
      <c r="AQ38" s="47"/>
      <c r="AR38" s="47"/>
      <c r="AS38" s="48">
        <v>80000</v>
      </c>
      <c r="AT38" s="49"/>
      <c r="AU38" s="49"/>
      <c r="AV38" s="49"/>
      <c r="AW38" s="49"/>
      <c r="AX38" s="49"/>
      <c r="AY38" s="49"/>
      <c r="AZ38" s="108"/>
      <c r="BA38" s="108"/>
      <c r="BB38" s="108"/>
      <c r="BC38" s="108"/>
      <c r="BD38" s="108"/>
      <c r="BE38" s="108"/>
      <c r="BF38" s="106"/>
      <c r="BG38" s="107"/>
      <c r="BH38" s="32">
        <v>8</v>
      </c>
      <c r="BI38" s="33"/>
      <c r="BJ38" s="34">
        <v>0</v>
      </c>
      <c r="BK38" s="35"/>
      <c r="BL38" s="36">
        <v>0</v>
      </c>
      <c r="BM38" s="34"/>
      <c r="BN38" s="34">
        <v>0</v>
      </c>
      <c r="BO38" s="34"/>
      <c r="BP38" s="34">
        <v>0</v>
      </c>
      <c r="BQ38" s="35"/>
      <c r="BR38" s="47"/>
      <c r="BS38" s="47"/>
      <c r="BT38" s="47"/>
      <c r="BU38" s="47"/>
      <c r="BV38" s="47"/>
      <c r="BW38" s="47"/>
      <c r="BX38" s="47"/>
      <c r="BY38" s="18"/>
    </row>
    <row r="39" spans="1:82" ht="24" customHeight="1" thickBot="1" x14ac:dyDescent="0.2">
      <c r="A39" s="17"/>
      <c r="B39" s="64"/>
      <c r="C39" s="65"/>
      <c r="D39" s="66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8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4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115"/>
      <c r="BG39" s="113"/>
      <c r="BH39" s="113"/>
      <c r="BI39" s="113"/>
      <c r="BJ39" s="113"/>
      <c r="BK39" s="114"/>
      <c r="BL39" s="115"/>
      <c r="BM39" s="113"/>
      <c r="BN39" s="113"/>
      <c r="BO39" s="113"/>
      <c r="BP39" s="113"/>
      <c r="BQ39" s="114"/>
      <c r="BR39" s="55"/>
      <c r="BS39" s="55"/>
      <c r="BT39" s="55"/>
      <c r="BU39" s="55"/>
      <c r="BV39" s="55"/>
      <c r="BW39" s="55"/>
      <c r="BX39" s="55"/>
      <c r="BY39" s="18"/>
    </row>
    <row r="40" spans="1:82" ht="24" customHeight="1" x14ac:dyDescent="0.15">
      <c r="A40" s="17"/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3"/>
      <c r="AG40" s="53"/>
      <c r="AH40" s="53"/>
      <c r="AI40" s="53"/>
      <c r="AJ40" s="53"/>
      <c r="AK40" s="53"/>
      <c r="AL40" s="53"/>
      <c r="AM40" s="56" t="s">
        <v>14</v>
      </c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7" t="str">
        <f>IF(BF40="￥","","￥")</f>
        <v>￥</v>
      </c>
      <c r="BA40" s="58"/>
      <c r="BB40" s="58"/>
      <c r="BC40" s="58"/>
      <c r="BD40" s="58"/>
      <c r="BE40" s="59"/>
      <c r="BF40" s="98">
        <f>IF(SUM(BF35:BG39)+IF(SUM(BH35:BI39)&gt;9,LEFT(SUM(BH35:BI39),1),0)&lt;1,"￥",SUM(BF35:BG39)+IF(SUM(BH35:BI39)&gt;9,LEFT(SUM(BH35:BI39),1),0))</f>
        <v>2</v>
      </c>
      <c r="BG40" s="95"/>
      <c r="BH40" s="95" t="str">
        <f>IF(SUM(BH35:BI39)+IF(SUM(BJ35:BK39)&gt;9,LEFT(SUM(BJ35:BK39),1),0)&lt;10,SUM(BH35:BI39)+IF(SUM(BJ35:BK39)&gt;9,LEFT(SUM(BJ35:BK39),1),0),RIGHT(SUM(BH35:BI39)+IF(SUM(BJ35:BK39)&gt;9,LEFT(SUM(BJ35:BK39),1),0),1))</f>
        <v>9</v>
      </c>
      <c r="BI40" s="95"/>
      <c r="BJ40" s="111">
        <f>IF(SUM(BJ35:BK39)+IF(SUM(BL35:BM39)&gt;9,LEFT(SUM(BL35:BM39),1),0)&lt;10,SUM(BJ35:BK39)+IF(SUM(BL35:BM39)&gt;9,LEFT(SUM(BL35:BM39),1),0),RIGHT(SUM(BJ35:BK39)+IF(SUM(BL35:BM39)&gt;9,LEFT(SUM(BL35:BM39),1),0),1))</f>
        <v>6</v>
      </c>
      <c r="BK40" s="112"/>
      <c r="BL40" s="98">
        <f>IF(SUM(BL35:BM39)+IF(SUM(BN35:BO39)&gt;9,LEFT(SUM(BN35:BO39),1),0)&lt;10,SUM(BL35:BM39)+IF(SUM(BN35:BO39)&gt;9,LEFT(SUM(BN35:BO39),1),0),RIGHT(SUM(BL35:BM39)+IF(SUM(BN35:BO39)&gt;9,LEFT(SUM(BN35:BO39),1),0),1))</f>
        <v>0</v>
      </c>
      <c r="BM40" s="95"/>
      <c r="BN40" s="95">
        <f>IF(SUM(BN35:BO39)+IF(SUM(BP35:BQ39)&gt;9,LEFT(SUM(BP35:BQ39),1),0)&lt;10,SUM(BN35:BO39)+IF(SUM(BP35:BQ39)&gt;9,LEFT(SUM(BP35:BQ39),1),0),RIGHT(SUM(BN35:BO39)+IF(SUM(BP35:BQ39)&gt;9,LEFT(SUM(BP35:BQ39),1),0),1))</f>
        <v>0</v>
      </c>
      <c r="BO40" s="95"/>
      <c r="BP40" s="95">
        <f>SUM(BP35:BQ39)</f>
        <v>0</v>
      </c>
      <c r="BQ40" s="96"/>
      <c r="BR40" s="73"/>
      <c r="BS40" s="97"/>
      <c r="BT40" s="97"/>
      <c r="BU40" s="97"/>
      <c r="BV40" s="97"/>
      <c r="BW40" s="97"/>
      <c r="BX40" s="97"/>
      <c r="BY40" s="18"/>
    </row>
    <row r="41" spans="1:82" ht="10.5" customHeight="1" x14ac:dyDescent="0.15">
      <c r="A41" s="17"/>
      <c r="B41" s="37" t="s">
        <v>15</v>
      </c>
      <c r="C41" s="37"/>
      <c r="D41" s="10"/>
      <c r="E41" s="9"/>
      <c r="F41" s="9"/>
      <c r="G41" s="39" t="s">
        <v>16</v>
      </c>
      <c r="H41" s="39"/>
      <c r="I41" s="39"/>
      <c r="J41" s="39"/>
      <c r="K41" s="39"/>
      <c r="L41" s="39"/>
      <c r="M41" s="39"/>
      <c r="N41" s="39"/>
      <c r="O41" s="3"/>
      <c r="P41" s="3"/>
      <c r="Q41" s="3"/>
      <c r="R41" s="10"/>
      <c r="S41" s="9"/>
      <c r="T41" s="8"/>
      <c r="U41" s="8"/>
      <c r="V41" s="39" t="s">
        <v>17</v>
      </c>
      <c r="W41" s="40"/>
      <c r="X41" s="40"/>
      <c r="Y41" s="40"/>
      <c r="Z41" s="40"/>
      <c r="AA41" s="40"/>
      <c r="AB41" s="4"/>
      <c r="AC41" s="3"/>
      <c r="AD41" s="3"/>
      <c r="AE41" s="3"/>
      <c r="AF41" s="77" t="s">
        <v>19</v>
      </c>
      <c r="AG41" s="77"/>
      <c r="AH41" s="77"/>
      <c r="AI41" s="77"/>
      <c r="AJ41" s="77"/>
      <c r="AK41" s="75" t="s">
        <v>26</v>
      </c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8" t="s">
        <v>18</v>
      </c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80"/>
      <c r="BY41" s="18"/>
    </row>
    <row r="42" spans="1:82" ht="10.5" customHeight="1" x14ac:dyDescent="0.15">
      <c r="A42" s="17"/>
      <c r="B42" s="37"/>
      <c r="C42" s="37"/>
      <c r="D42" s="75" t="s">
        <v>30</v>
      </c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 t="s">
        <v>31</v>
      </c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6"/>
      <c r="AF42" s="77"/>
      <c r="AG42" s="77"/>
      <c r="AH42" s="77"/>
      <c r="AI42" s="77"/>
      <c r="AJ42" s="77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1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3"/>
      <c r="BY42" s="18"/>
    </row>
    <row r="43" spans="1:82" x14ac:dyDescent="0.15">
      <c r="A43" s="17"/>
      <c r="B43" s="38"/>
      <c r="C43" s="38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6"/>
      <c r="AF43" s="81" t="s">
        <v>21</v>
      </c>
      <c r="AG43" s="77"/>
      <c r="AH43" s="77"/>
      <c r="AI43" s="77"/>
      <c r="AJ43" s="77"/>
      <c r="AK43" s="82" t="s">
        <v>25</v>
      </c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74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3"/>
      <c r="BY43" s="18"/>
    </row>
    <row r="44" spans="1:82" ht="10.5" customHeight="1" x14ac:dyDescent="0.15">
      <c r="A44" s="17"/>
      <c r="B44" s="38"/>
      <c r="C44" s="38"/>
      <c r="D44" s="5"/>
      <c r="E44" s="39" t="s">
        <v>20</v>
      </c>
      <c r="F44" s="39"/>
      <c r="G44" s="39"/>
      <c r="H44" s="39"/>
      <c r="I44" s="7"/>
      <c r="J44" s="9"/>
      <c r="K44" s="9"/>
      <c r="L44" s="9"/>
      <c r="M44" s="9"/>
      <c r="N44" s="8"/>
      <c r="O44" s="3"/>
      <c r="P44" s="39" t="s">
        <v>22</v>
      </c>
      <c r="Q44" s="39"/>
      <c r="R44" s="39"/>
      <c r="S44" s="39"/>
      <c r="T44" s="39"/>
      <c r="U44" s="39"/>
      <c r="V44" s="39"/>
      <c r="W44" s="39"/>
      <c r="X44" s="39"/>
      <c r="Y44" s="39"/>
      <c r="Z44" s="8"/>
      <c r="AA44" s="8"/>
      <c r="AB44" s="8"/>
      <c r="AC44" s="8"/>
      <c r="AD44" s="8"/>
      <c r="AE44" s="8"/>
      <c r="AF44" s="77"/>
      <c r="AG44" s="77"/>
      <c r="AH44" s="77"/>
      <c r="AI44" s="77"/>
      <c r="AJ44" s="77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74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3"/>
      <c r="BY44" s="18"/>
    </row>
    <row r="45" spans="1:82" s="3" customFormat="1" ht="10.5" customHeight="1" x14ac:dyDescent="0.15">
      <c r="A45" s="17"/>
      <c r="B45" s="38"/>
      <c r="C45" s="38"/>
      <c r="D45" s="83" t="s">
        <v>39</v>
      </c>
      <c r="E45" s="84"/>
      <c r="F45" s="84"/>
      <c r="G45" s="84"/>
      <c r="H45" s="84"/>
      <c r="I45" s="85"/>
      <c r="J45" s="89">
        <v>1234567</v>
      </c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1"/>
      <c r="AF45" s="77"/>
      <c r="AG45" s="77"/>
      <c r="AH45" s="77"/>
      <c r="AI45" s="77"/>
      <c r="AJ45" s="77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74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3"/>
      <c r="BY45" s="18"/>
    </row>
    <row r="46" spans="1:82" x14ac:dyDescent="0.15">
      <c r="A46" s="17"/>
      <c r="B46" s="38"/>
      <c r="C46" s="38"/>
      <c r="D46" s="86"/>
      <c r="E46" s="87"/>
      <c r="F46" s="87"/>
      <c r="G46" s="87"/>
      <c r="H46" s="87"/>
      <c r="I46" s="88"/>
      <c r="J46" s="92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4"/>
      <c r="AF46" s="77"/>
      <c r="AG46" s="77"/>
      <c r="AH46" s="77"/>
      <c r="AI46" s="77"/>
      <c r="AJ46" s="77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11"/>
      <c r="BM46" s="70" t="s">
        <v>28</v>
      </c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12"/>
      <c r="BY46" s="18"/>
    </row>
    <row r="47" spans="1:82" x14ac:dyDescent="0.15">
      <c r="A47" s="21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3"/>
    </row>
    <row r="51" ht="22.5" customHeight="1" x14ac:dyDescent="0.15"/>
    <row r="52" ht="22.5" customHeight="1" x14ac:dyDescent="0.15"/>
  </sheetData>
  <mergeCells count="220">
    <mergeCell ref="AS11:AY11"/>
    <mergeCell ref="AZ11:BE11"/>
    <mergeCell ref="BJ11:BK11"/>
    <mergeCell ref="BL11:BM11"/>
    <mergeCell ref="BN11:BO11"/>
    <mergeCell ref="BP11:BQ11"/>
    <mergeCell ref="W11:AH11"/>
    <mergeCell ref="W12:AH12"/>
    <mergeCell ref="D11:V11"/>
    <mergeCell ref="BF11:BG11"/>
    <mergeCell ref="BH11:BI11"/>
    <mergeCell ref="AZ12:BE12"/>
    <mergeCell ref="BF12:BG12"/>
    <mergeCell ref="AM11:AR11"/>
    <mergeCell ref="BH15:BI15"/>
    <mergeCell ref="BR15:BX15"/>
    <mergeCell ref="BJ15:BK15"/>
    <mergeCell ref="BN14:BO14"/>
    <mergeCell ref="BP14:BQ14"/>
    <mergeCell ref="BR14:BX14"/>
    <mergeCell ref="BL15:BM15"/>
    <mergeCell ref="BN15:BO15"/>
    <mergeCell ref="BJ12:BK12"/>
    <mergeCell ref="BL12:BM12"/>
    <mergeCell ref="BN12:BO12"/>
    <mergeCell ref="BP12:BQ12"/>
    <mergeCell ref="BH12:BI12"/>
    <mergeCell ref="BL14:BM14"/>
    <mergeCell ref="BN13:BO13"/>
    <mergeCell ref="BP13:BQ13"/>
    <mergeCell ref="BR13:BX13"/>
    <mergeCell ref="BH13:BI13"/>
    <mergeCell ref="BJ13:BK13"/>
    <mergeCell ref="AM15:AY15"/>
    <mergeCell ref="B15:AL15"/>
    <mergeCell ref="D13:V13"/>
    <mergeCell ref="W13:AH13"/>
    <mergeCell ref="AI13:AL13"/>
    <mergeCell ref="AM13:AR13"/>
    <mergeCell ref="AS13:AY13"/>
    <mergeCell ref="AZ15:BE15"/>
    <mergeCell ref="BF15:BG15"/>
    <mergeCell ref="AZ13:BE13"/>
    <mergeCell ref="BF13:BG13"/>
    <mergeCell ref="B3:O3"/>
    <mergeCell ref="AN5:AQ5"/>
    <mergeCell ref="AN6:AQ6"/>
    <mergeCell ref="AM4:AR4"/>
    <mergeCell ref="AS6:BT6"/>
    <mergeCell ref="AM10:AR10"/>
    <mergeCell ref="AI10:AL10"/>
    <mergeCell ref="W10:AH10"/>
    <mergeCell ref="BL13:BM13"/>
    <mergeCell ref="BN10:BO10"/>
    <mergeCell ref="BP10:BQ10"/>
    <mergeCell ref="BR10:BX10"/>
    <mergeCell ref="AS10:AY10"/>
    <mergeCell ref="BH10:BI10"/>
    <mergeCell ref="AZ10:BE10"/>
    <mergeCell ref="BF10:BG10"/>
    <mergeCell ref="BJ10:BK10"/>
    <mergeCell ref="BL10:BM10"/>
    <mergeCell ref="AS5:BX5"/>
    <mergeCell ref="D12:V12"/>
    <mergeCell ref="AI12:AL12"/>
    <mergeCell ref="AM12:AR12"/>
    <mergeCell ref="AS12:AY12"/>
    <mergeCell ref="AI11:AL11"/>
    <mergeCell ref="B16:C21"/>
    <mergeCell ref="B9:C14"/>
    <mergeCell ref="D14:V14"/>
    <mergeCell ref="I9:Q9"/>
    <mergeCell ref="D10:V10"/>
    <mergeCell ref="G16:N16"/>
    <mergeCell ref="BM21:BW21"/>
    <mergeCell ref="BL17:BX20"/>
    <mergeCell ref="P19:Y19"/>
    <mergeCell ref="BL16:BX16"/>
    <mergeCell ref="AF16:AJ17"/>
    <mergeCell ref="AK16:BK17"/>
    <mergeCell ref="V16:AA16"/>
    <mergeCell ref="D17:Q18"/>
    <mergeCell ref="R17:AE18"/>
    <mergeCell ref="BP15:BQ15"/>
    <mergeCell ref="W14:AH14"/>
    <mergeCell ref="AI14:AL14"/>
    <mergeCell ref="AM14:AR14"/>
    <mergeCell ref="AS14:AY14"/>
    <mergeCell ref="AZ14:BE14"/>
    <mergeCell ref="BF14:BG14"/>
    <mergeCell ref="BH14:BI14"/>
    <mergeCell ref="BJ14:BK14"/>
    <mergeCell ref="BF2:BV2"/>
    <mergeCell ref="AD1:AV1"/>
    <mergeCell ref="AN9:AQ9"/>
    <mergeCell ref="BF9:BK9"/>
    <mergeCell ref="BS9:BW9"/>
    <mergeCell ref="AT9:AX9"/>
    <mergeCell ref="AZ9:BE9"/>
    <mergeCell ref="BL9:BQ9"/>
    <mergeCell ref="AI9:AL9"/>
    <mergeCell ref="W9:AH9"/>
    <mergeCell ref="BU6:BX6"/>
    <mergeCell ref="AZ38:BE38"/>
    <mergeCell ref="W38:AH38"/>
    <mergeCell ref="AI38:AL38"/>
    <mergeCell ref="AD26:AV26"/>
    <mergeCell ref="BF27:BV27"/>
    <mergeCell ref="BS34:BW34"/>
    <mergeCell ref="B28:O28"/>
    <mergeCell ref="AM29:AR29"/>
    <mergeCell ref="AN30:AQ30"/>
    <mergeCell ref="AS30:BX30"/>
    <mergeCell ref="AN31:AQ31"/>
    <mergeCell ref="AS31:BT31"/>
    <mergeCell ref="BU31:BX31"/>
    <mergeCell ref="BF34:BK34"/>
    <mergeCell ref="BL34:BQ34"/>
    <mergeCell ref="BF35:BG35"/>
    <mergeCell ref="BH35:BI35"/>
    <mergeCell ref="BN38:BO38"/>
    <mergeCell ref="AS35:AY35"/>
    <mergeCell ref="D36:V36"/>
    <mergeCell ref="W36:AH36"/>
    <mergeCell ref="AI36:AL36"/>
    <mergeCell ref="AM36:AR36"/>
    <mergeCell ref="AS36:AY36"/>
    <mergeCell ref="AZ36:BE36"/>
    <mergeCell ref="AH23:AR23"/>
    <mergeCell ref="E19:H19"/>
    <mergeCell ref="D20:I21"/>
    <mergeCell ref="J20:AE21"/>
    <mergeCell ref="AF18:AJ21"/>
    <mergeCell ref="AK18:BK21"/>
    <mergeCell ref="BR39:BX39"/>
    <mergeCell ref="BP39:BQ39"/>
    <mergeCell ref="W35:AH35"/>
    <mergeCell ref="AI35:AL35"/>
    <mergeCell ref="AM35:AR35"/>
    <mergeCell ref="AI39:AL39"/>
    <mergeCell ref="AM39:AR39"/>
    <mergeCell ref="W34:AH34"/>
    <mergeCell ref="AI34:AL34"/>
    <mergeCell ref="AN34:AQ34"/>
    <mergeCell ref="AT34:AX34"/>
    <mergeCell ref="BP38:BQ38"/>
    <mergeCell ref="BR35:BX35"/>
    <mergeCell ref="BJ35:BK35"/>
    <mergeCell ref="BL35:BM35"/>
    <mergeCell ref="BN35:BO35"/>
    <mergeCell ref="BF36:BG36"/>
    <mergeCell ref="BH40:BI40"/>
    <mergeCell ref="BJ40:BK40"/>
    <mergeCell ref="BJ39:BK39"/>
    <mergeCell ref="BL39:BM39"/>
    <mergeCell ref="BN39:BO39"/>
    <mergeCell ref="BF39:BG39"/>
    <mergeCell ref="BH39:BI39"/>
    <mergeCell ref="BL40:BM40"/>
    <mergeCell ref="BN40:BO40"/>
    <mergeCell ref="BP40:BQ40"/>
    <mergeCell ref="BR40:BX40"/>
    <mergeCell ref="BF40:BG40"/>
    <mergeCell ref="BP35:BQ35"/>
    <mergeCell ref="BR37:BX37"/>
    <mergeCell ref="BR36:BX36"/>
    <mergeCell ref="A24:S25"/>
    <mergeCell ref="BR38:BX38"/>
    <mergeCell ref="D38:V38"/>
    <mergeCell ref="AM38:AR38"/>
    <mergeCell ref="AS38:AY38"/>
    <mergeCell ref="BF38:BG38"/>
    <mergeCell ref="BH38:BI38"/>
    <mergeCell ref="BJ38:BK38"/>
    <mergeCell ref="BL38:BM38"/>
    <mergeCell ref="AZ35:BE35"/>
    <mergeCell ref="BF37:BG37"/>
    <mergeCell ref="BH37:BI37"/>
    <mergeCell ref="BJ37:BK37"/>
    <mergeCell ref="BL37:BM37"/>
    <mergeCell ref="BN37:BO37"/>
    <mergeCell ref="BP37:BQ37"/>
    <mergeCell ref="AZ34:BE34"/>
    <mergeCell ref="D35:V35"/>
    <mergeCell ref="BL42:BX45"/>
    <mergeCell ref="E44:H44"/>
    <mergeCell ref="AK41:BK42"/>
    <mergeCell ref="D42:Q43"/>
    <mergeCell ref="R42:AE43"/>
    <mergeCell ref="AF41:AJ42"/>
    <mergeCell ref="BL41:BX41"/>
    <mergeCell ref="AF43:AJ46"/>
    <mergeCell ref="AK43:BK46"/>
    <mergeCell ref="P44:Y44"/>
    <mergeCell ref="D45:I46"/>
    <mergeCell ref="J45:AE46"/>
    <mergeCell ref="BH36:BI36"/>
    <mergeCell ref="BJ36:BK36"/>
    <mergeCell ref="BL36:BM36"/>
    <mergeCell ref="BN36:BO36"/>
    <mergeCell ref="BP36:BQ36"/>
    <mergeCell ref="B41:C46"/>
    <mergeCell ref="G41:N41"/>
    <mergeCell ref="V41:AA41"/>
    <mergeCell ref="D37:V37"/>
    <mergeCell ref="W37:AH37"/>
    <mergeCell ref="AI37:AL37"/>
    <mergeCell ref="AM37:AR37"/>
    <mergeCell ref="AS37:AY37"/>
    <mergeCell ref="AZ37:BE37"/>
    <mergeCell ref="B40:AL40"/>
    <mergeCell ref="AS39:AY39"/>
    <mergeCell ref="AZ39:BE39"/>
    <mergeCell ref="AM40:AY40"/>
    <mergeCell ref="AZ40:BE40"/>
    <mergeCell ref="B34:C39"/>
    <mergeCell ref="I34:Q34"/>
    <mergeCell ref="D39:V39"/>
    <mergeCell ref="W39:AH39"/>
    <mergeCell ref="BM46:BW46"/>
  </mergeCells>
  <phoneticPr fontId="2"/>
  <conditionalFormatting sqref="AZ15:BE15">
    <cfRule type="expression" dxfId="0" priority="1">
      <formula>$BP$10=""</formula>
    </cfRule>
  </conditionalFormatting>
  <dataValidations count="5">
    <dataValidation type="list" allowBlank="1" showInputMessage="1" showErrorMessage="1" sqref="D10:V14 D35:V39" xr:uid="{00000000-0002-0000-0000-000000000000}">
      <formula1>"再生可能エネルギー機器等設置費補助金"</formula1>
    </dataValidation>
    <dataValidation type="list" allowBlank="1" showInputMessage="1" showErrorMessage="1" sqref="AI10:AL14 AI35:AL39" xr:uid="{00000000-0002-0000-0000-000001000000}">
      <formula1>"kW,式"</formula1>
    </dataValidation>
    <dataValidation type="list" allowBlank="1" showInputMessage="1" showErrorMessage="1" sqref="W10:AH14 W35:AH39" xr:uid="{00000000-0002-0000-0000-000002000000}">
      <formula1>"太陽光発電（加算有り）,太陽光発電（加算無し）,蓄電システム,ＨＥＭＳ,Ｖ２Ｈ充放電設備"</formula1>
    </dataValidation>
    <dataValidation type="list" allowBlank="1" showInputMessage="1" sqref="AS11:AY14" xr:uid="{B993C827-6CED-493D-85B9-0C7326DB4167}">
      <formula1>"20000,80000"</formula1>
    </dataValidation>
    <dataValidation type="list" allowBlank="1" showInputMessage="1" sqref="AS10:AY10" xr:uid="{911589C3-6F9C-44E4-9911-C922228BD0F5}">
      <formula1>"20000,25000,80000"</formula1>
    </dataValidation>
  </dataValidations>
  <printOptions horizontalCentered="1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0888</dc:creator>
  <cp:lastModifiedBy>吉田 英明</cp:lastModifiedBy>
  <cp:lastPrinted>2024-12-03T00:30:10Z</cp:lastPrinted>
  <dcterms:created xsi:type="dcterms:W3CDTF">2012-03-21T07:25:44Z</dcterms:created>
  <dcterms:modified xsi:type="dcterms:W3CDTF">2024-12-03T00:32:59Z</dcterms:modified>
</cp:coreProperties>
</file>