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Y:\財政\common\照会・通知各種\R06\01.起案文書\R070323 【至急：325(火)正午〆】令和５年度財政状況資料集について（確認依頼）\02　回答\"/>
    </mc:Choice>
  </mc:AlternateContent>
  <xr:revisionPtr revIDLastSave="0" documentId="13_ncr:1_{3F7E3F17-F0B3-42FC-8DE9-038CFC8074E5}" xr6:coauthVersionLast="36" xr6:coauthVersionMax="36" xr10:uidLastSave="{00000000-0000-0000-0000-000000000000}"/>
  <bookViews>
    <workbookView xWindow="0" yWindow="0" windowWidth="28800" windowHeight="1411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C35" i="10"/>
  <c r="BE34" i="10"/>
  <c r="U34" i="10"/>
  <c r="U35" i="10" s="1"/>
  <c r="U36" i="10" s="1"/>
  <c r="U37" i="10" s="1"/>
  <c r="U38"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<sst xmlns="http://schemas.openxmlformats.org/spreadsheetml/2006/main" count="1136" uniqueCount="585">
  <si>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</si>
  <si>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</si>
  <si>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</si>
  <si>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</si>
  <si>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</si>
  <si>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</si>
  <si>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</si>
  <si>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</si>
  <si>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</si>
  <si>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</si>
  <si>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</si>
  <si>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</si>
  <si>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</si>
  <si>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</si>
  <si>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</si>
  <si>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</si>
  <si>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</si>
  <si>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</si>
  <si>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</si>
  <si>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</si>
  <si>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</si>
  <si>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</si>
  <si>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</si>
  <si>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</si>
  <si>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</si>
  <si>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</si>
  <si>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</si>
  <si>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</si>
  <si>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</si>
  <si>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</si>
  <si>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</si>
  <si>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</si>
  <si>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</si>
  <si>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</si>
  <si>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</si>
  <si>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</si>
  <si>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</si>
  <si>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</si>
  <si>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</si>
  <si>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</si>
  <si>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</si>
  <si>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</si>
  <si>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</si>
  <si>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</si>
  <si>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</si>
  <si>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</si>
  <si>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</si>
  <si>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</si>
  <si>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</si>
  <si>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</si>
  <si>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</si>
  <si>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</si>
  <si>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</si>
  <si>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</si>
  <si>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</si>
  <si>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</si>
  <si>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</si>
  <si>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</si>
  <si>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</si>
  <si>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</si>
  <si>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</si>
  <si>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</si>
  <si>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</si>
  <si>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</si>
  <si>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</si>
  <si>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</si>
  <si>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</si>
  <si>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</si>
  <si>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</si>
  <si>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</si>
  <si>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</si>
  <si>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</si>
  <si>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</si>
  <si>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</si>
  <si>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</si>
  <si>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</si>
  <si>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</si>
  <si>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</si>
  <si>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</si>
  <si>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</si>
  <si>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</si>
  <si>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</si>
  <si>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</si>
  <si>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</si>
  <si>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</si>
  <si>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</si>
  <si>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</si>
  <si>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</si>
  <si>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</si>
  <si>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</si>
  <si>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</si>
  <si>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</si>
  <si>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</si>
  <si>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</si>
  <si>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</si>
  <si>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</si>
  <si>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</si>
  <si>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</si>
  <si>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</si>
  <si>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</si>
  <si>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</si>
  <si>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</si>
  <si>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</si>
  <si>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</si>
  <si>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</si>
  <si>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</si>
  <si>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</si>
  <si>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</si>
  <si>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</si>
  <si>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</si>
  <si>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</si>
  <si>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</si>
  <si>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</si>
  <si>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</si>
  <si>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</si>
  <si>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</si>
  <si>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</si>
  <si>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</si>
  <si>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</si>
  <si>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</si>
  <si>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</si>
  <si>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</si>
  <si>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</si>
  <si>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</si>
  <si>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</si>
  <si>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</si>
  <si>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</si>
  <si>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</si>
  <si>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</si>
  <si>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</si>
  <si>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</si>
  <si>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</si>
  <si>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</si>
  <si>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</si>
  <si>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</si>
  <si>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</si>
  <si>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</si>
  <si>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</si>
  <si>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</si>
  <si>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</si>
  <si>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</si>
  <si>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</si>
  <si>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</si>
  <si>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</si>
  <si>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</si>
  <si>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</si>
  <si>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</si>
  <si>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</si>
  <si>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</si>
  <si>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</si>
  <si>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</si>
  <si>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</si>
  <si>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</si>
  <si>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</si>
  <si>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</si>
  <si>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</si>
  <si>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</si>
  <si>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</si>
  <si>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</si>
  <si>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</si>
  <si>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</si>
  <si>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</si>
  <si>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</si>
  <si>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</si>
  <si>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</si>
  <si>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</si>
  <si>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</si>
  <si>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</si>
  <si>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</si>
  <si>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</si>
  <si>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</si>
  <si>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</si>
  <si>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</si>
  <si>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</si>
  <si>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</si>
  <si>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</si>
  <si>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</si>
  <si>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</si>
  <si>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</si>
  <si>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</si>
  <si>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</si>
  <si>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</si>
  <si>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</si>
  <si>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</si>
  <si>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</si>
  <si>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</si>
  <si>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</si>
  <si>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</si>
  <si>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</si>
  <si>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</si>
  <si>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</si>
  <si>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</si>
  <si>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</si>
  <si>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</si>
  <si>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</si>
  <si>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</si>
  <si>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</si>
  <si>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</si>
  <si>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</si>
  <si>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</si>
  <si>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</si>
  <si>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</si>
  <si>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</si>
  <si>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</si>
  <si>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福岡県大野城市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</si>
  <si>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</si>
  <si>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</si>
  <si>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</si>
  <si>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</si>
  <si>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</si>
  <si>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</si>
  <si>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</si>
  <si>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</si>
  <si>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</si>
  <si>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</si>
  <si>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</si>
  <si>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</si>
  <si>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</si>
  <si>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</si>
  <si>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</si>
  <si>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</si>
  <si>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</si>
  <si>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</si>
  <si>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</si>
  <si>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</si>
  <si>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</si>
  <si>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</si>
  <si>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</si>
  <si>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</si>
  <si>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</si>
  <si>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</si>
  <si>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</si>
  <si>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</si>
  <si>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</si>
  <si>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</si>
  <si>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</si>
  <si>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</si>
  <si>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</si>
  <si>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</si>
  <si>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</si>
  <si>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</si>
  <si>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</si>
  <si>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</si>
  <si>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</si>
  <si>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</si>
  <si>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</si>
  <si>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</si>
  <si>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</si>
  <si>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</si>
  <si>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</si>
  <si>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</si>
  <si>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</si>
  <si>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</si>
  <si>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</si>
  <si>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</si>
  <si>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</si>
  <si>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</si>
  <si>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</si>
  <si>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</si>
  <si>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</si>
  <si>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</si>
  <si>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</si>
  <si>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</si>
  <si>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</si>
  <si>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</si>
  <si>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</si>
  <si>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</si>
  <si>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</si>
  <si>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</si>
  <si>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</si>
  <si>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</si>
  <si>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</si>
  <si>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</si>
  <si>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</si>
  <si>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</si>
  <si>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</si>
  <si>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</si>
  <si>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</si>
  <si>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</si>
  <si>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</si>
  <si>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</si>
  <si>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</si>
  <si>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</si>
  <si>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</si>
  <si>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</si>
  <si>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</si>
  <si>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</si>
  <si>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</si>
  <si>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</si>
  <si>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</si>
  <si>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</si>
  <si>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</si>
  <si>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</si>
  <si>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</si>
  <si>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</si>
  <si>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</si>
  <si>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</si>
  <si>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</si>
  <si>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</si>
  <si>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</si>
  <si>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</si>
  <si>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</si>
  <si>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</si>
  <si>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</si>
  <si>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</si>
  <si>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</si>
  <si>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</si>
  <si>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</si>
  <si>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</si>
  <si>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</si>
  <si>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</si>
  <si>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</si>
  <si>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</si>
  <si>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</si>
  <si>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</si>
  <si>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</si>
  <si>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</si>
  <si>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</si>
  <si>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</si>
  <si>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</si>
  <si>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</si>
  <si>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</si>
  <si>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</si>
  <si>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</si>
  <si>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</si>
  <si>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</si>
  <si>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</si>
  <si>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</si>
  <si>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</si>
  <si>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</si>
  <si>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</si>
  <si>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</si>
  <si>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</si>
  <si>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</si>
  <si>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</si>
  <si>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</si>
  <si>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</si>
  <si>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</si>
  <si>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</si>
  <si>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</si>
  <si>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</si>
  <si>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</si>
  <si>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</si>
  <si>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</si>
  <si>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</si>
  <si>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</si>
  <si>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</si>
  <si>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</si>
  <si>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</si>
  <si>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</si>
  <si>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</si>
  <si>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</si>
  <si>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</si>
  <si>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</si>
  <si>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</si>
  <si>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福岡県大野城市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</si>
  <si>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</si>
  <si>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</si>
  <si>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</si>
  <si>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</si>
  <si>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</si>
  <si>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</si>
  <si>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</si>
  <si>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</si>
  <si>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</si>
  <si>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</si>
  <si>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</si>
  <si>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</si>
  <si>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</si>
  <si>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</si>
  <si>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</si>
  <si>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</si>
  <si>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</si>
  <si>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</si>
  <si>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</si>
  <si>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</si>
  <si>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</si>
  <si>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</si>
  <si>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</si>
  <si>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</si>
  <si>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</si>
  <si>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</si>
  <si>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</si>
  <si>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</si>
  <si>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</si>
  <si>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</si>
  <si>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</si>
  <si>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</si>
  <si>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</si>
  <si>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</si>
  <si>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</si>
  <si>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</si>
  <si>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</si>
  <si>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筑紫地区介護認定審査会事業特別会計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</si>
  <si>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</si>
  <si>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</si>
  <si>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</si>
  <si>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</si>
  <si>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</si>
  <si>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</si>
  <si>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</si>
  <si>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</si>
  <si>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</si>
  <si>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</si>
  <si>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</si>
  <si>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</si>
  <si>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</si>
  <si>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</si>
  <si>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</si>
  <si>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</si>
  <si>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</si>
  <si>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</si>
  <si>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</si>
  <si>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</si>
  <si>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</si>
  <si>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</si>
  <si>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</si>
  <si>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</si>
  <si>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</si>
  <si>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</si>
  <si>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</si>
  <si>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</si>
  <si>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</si>
  <si>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</si>
  <si>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</si>
  <si>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</si>
  <si>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</si>
  <si>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</si>
  <si>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</si>
  <si>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</si>
  <si>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</si>
  <si>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</si>
  <si>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</si>
  <si>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</si>
  <si>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</si>
  <si>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</si>
  <si>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</si>
  <si>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</si>
  <si>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</si>
  <si>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</si>
  <si>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</si>
  <si>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</si>
  <si>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</si>
  <si>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</si>
  <si>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</si>
  <si>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</si>
  <si>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</si>
  <si>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</si>
  <si>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</si>
  <si>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</si>
  <si>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</si>
  <si>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</si>
  <si>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</si>
  <si>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</si>
  <si>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</si>
  <si>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</si>
  <si>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</si>
  <si>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</si>
  <si>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</si>
  <si>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</si>
  <si>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</si>
  <si>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</si>
  <si>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</si>
  <si>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</si>
  <si>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</si>
  <si>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</si>
  <si>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</si>
  <si>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</si>
  <si>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</si>
  <si>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</si>
  <si>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</si>
  <si>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</si>
  <si>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</si>
  <si>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</si>
  <si>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</si>
  <si>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</si>
  <si>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</si>
  <si>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</si>
  <si>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</si>
  <si>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</si>
  <si>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</si>
  <si>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</si>
  <si>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</si>
  <si>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</si>
  <si>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</si>
  <si>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</si>
  <si>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</si>
  <si>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</si>
  <si>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</si>
  <si>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</si>
  <si>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</si>
  <si>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</si>
  <si>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</si>
  <si>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</si>
  <si>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</si>
  <si>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</si>
  <si>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</si>
  <si>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</si>
  <si>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</si>
  <si>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</si>
  <si>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</si>
  <si>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</si>
  <si>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</si>
  <si>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</si>
  <si>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</si>
  <si>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</si>
  <si>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</si>
  <si>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</si>
  <si>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</si>
  <si>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</si>
  <si>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</si>
  <si>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</si>
  <si>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</si>
  <si>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</si>
  <si>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</si>
  <si>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</si>
  <si>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</si>
  <si>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</si>
  <si>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</si>
  <si>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</si>
  <si>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</si>
  <si>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</si>
  <si>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</si>
  <si>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</si>
  <si>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</si>
  <si>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</si>
  <si>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</si>
  <si>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</si>
  <si>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</si>
  <si>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</si>
  <si>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</si>
  <si>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</si>
  <si>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2.79</t>
  </si>
  <si>
    <t>▲ 1.56</t>
  </si>
  <si>
    <t>水道事業会計</t>
  </si>
  <si>
    <t>一般会計</t>
  </si>
  <si>
    <t>下水道事業会計</t>
  </si>
  <si>
    <t>国民健康保険特別会計</t>
  </si>
  <si>
    <t>後期高齢者医療特別会計</t>
  </si>
  <si>
    <t>介護保険特別会計（介護サービス事業勘定）</t>
  </si>
  <si>
    <t>介護保険特別会計（保険事業勘定）</t>
  </si>
  <si>
    <t>筑紫地区介護認定審査会事業特別会計</t>
  </si>
  <si>
    <t>その他会計（赤字）</t>
  </si>
  <si>
    <t>その他会計（黒字）</t>
  </si>
  <si>
    <t>R01</t>
    <phoneticPr fontId="5"/>
  </si>
  <si>
    <t>R02</t>
    <phoneticPr fontId="5"/>
  </si>
  <si>
    <t>R03</t>
    <phoneticPr fontId="5"/>
  </si>
  <si>
    <t>R04</t>
    <phoneticPr fontId="5"/>
  </si>
  <si>
    <t>R05</t>
    <phoneticPr fontId="5"/>
  </si>
  <si>
    <t>大野城まどかぴあ</t>
    <rPh sb="0" eb="3">
      <t>オオノジョウ</t>
    </rPh>
    <phoneticPr fontId="10"/>
  </si>
  <si>
    <t>大野城市スポーツ協会</t>
    <rPh sb="0" eb="4">
      <t>オオノジョウシ</t>
    </rPh>
    <rPh sb="8" eb="10">
      <t>キョウカイ</t>
    </rPh>
    <phoneticPr fontId="10"/>
  </si>
  <si>
    <t>おおのじょう緑のトラスト協会</t>
    <rPh sb="6" eb="7">
      <t>ミドリ</t>
    </rPh>
    <rPh sb="12" eb="14">
      <t>キョウカイ</t>
    </rPh>
    <phoneticPr fontId="10"/>
  </si>
  <si>
    <t>大野城市土地開発公社</t>
    <rPh sb="0" eb="4">
      <t>オオノジョウシ</t>
    </rPh>
    <rPh sb="4" eb="6">
      <t>トチ</t>
    </rPh>
    <rPh sb="6" eb="8">
      <t>カイハツ</t>
    </rPh>
    <rPh sb="8" eb="10">
      <t>コウシャ</t>
    </rPh>
    <phoneticPr fontId="10"/>
  </si>
  <si>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</si>
  <si>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1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</si>
  <si>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</si>
  <si>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0"/>
  </si>
  <si>
    <t>筑紫自治振興組合（一般会計）</t>
    <rPh sb="0" eb="2">
      <t>チクシ</t>
    </rPh>
    <rPh sb="2" eb="4">
      <t>ジチ</t>
    </rPh>
    <rPh sb="4" eb="6">
      <t>シンコウ</t>
    </rPh>
    <rPh sb="6" eb="8">
      <t>クミアイ</t>
    </rPh>
    <rPh sb="9" eb="11">
      <t>イッパン</t>
    </rPh>
    <rPh sb="11" eb="13">
      <t>カイケイ</t>
    </rPh>
    <phoneticPr fontId="10"/>
  </si>
  <si>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10"/>
  </si>
  <si>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10"/>
  </si>
  <si>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10"/>
  </si>
  <si>
    <t>福岡県自治振興組合（一般会計）</t>
    <rPh sb="0" eb="3">
      <t>フクオカケン</t>
    </rPh>
    <rPh sb="3" eb="5">
      <t>ジチ</t>
    </rPh>
    <rPh sb="5" eb="7">
      <t>シンコウ</t>
    </rPh>
    <rPh sb="7" eb="9">
      <t>クミアイ</t>
    </rPh>
    <rPh sb="10" eb="12">
      <t>イッパン</t>
    </rPh>
    <rPh sb="12" eb="14">
      <t>カイケイ</t>
    </rPh>
    <phoneticPr fontId="1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</si>
  <si>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0"/>
  </si>
  <si>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10"/>
  </si>
  <si>
    <t>筑慈苑施設組合（一般会計）</t>
    <rPh sb="0" eb="1">
      <t>チク</t>
    </rPh>
    <rPh sb="1" eb="2">
      <t>メグム</t>
    </rPh>
    <rPh sb="2" eb="3">
      <t>エン</t>
    </rPh>
    <rPh sb="3" eb="5">
      <t>シセツ</t>
    </rPh>
    <rPh sb="5" eb="7">
      <t>クミアイ</t>
    </rPh>
    <rPh sb="8" eb="10">
      <t>イッパン</t>
    </rPh>
    <rPh sb="10" eb="12">
      <t>カイケイ</t>
    </rPh>
    <phoneticPr fontId="10"/>
  </si>
  <si>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10"/>
  </si>
  <si>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10"/>
  </si>
  <si>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10"/>
  </si>
  <si>
    <t>福岡都市圏南部環境事業組合（一般会計）</t>
    <rPh sb="0" eb="2">
      <t>フクオカ</t>
    </rPh>
    <rPh sb="2" eb="5">
      <t>トシケン</t>
    </rPh>
    <rPh sb="5" eb="7">
      <t>ナンブ</t>
    </rPh>
    <rPh sb="7" eb="9">
      <t>カンキョウ</t>
    </rPh>
    <rPh sb="9" eb="11">
      <t>ジギョウ</t>
    </rPh>
    <rPh sb="11" eb="13">
      <t>クミアイ</t>
    </rPh>
    <phoneticPr fontId="10"/>
  </si>
  <si>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</si>
  <si>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</si>
  <si>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福岡地区水道企業団</t>
    <rPh sb="0" eb="2">
      <t>フクオカ</t>
    </rPh>
    <rPh sb="2" eb="4">
      <t>チク</t>
    </rPh>
    <rPh sb="4" eb="6">
      <t>スイドウ</t>
    </rPh>
    <rPh sb="6" eb="8">
      <t>キギョウ</t>
    </rPh>
    <rPh sb="8" eb="9">
      <t>ダン</t>
    </rPh>
    <phoneticPr fontId="10"/>
  </si>
  <si>
    <t>公共施設整備基金</t>
    <rPh sb="0" eb="8">
      <t>コウキョウシセツセイビキキン</t>
    </rPh>
    <phoneticPr fontId="2"/>
  </si>
  <si>
    <t>ふるさと応援基金</t>
    <rPh sb="4" eb="8">
      <t>オウエンキキン</t>
    </rPh>
    <phoneticPr fontId="2"/>
  </si>
  <si>
    <t>連続立体交差事業等整備基金</t>
    <rPh sb="0" eb="2">
      <t>レンゾク</t>
    </rPh>
    <rPh sb="2" eb="4">
      <t>リッタイ</t>
    </rPh>
    <rPh sb="4" eb="6">
      <t>コウサ</t>
    </rPh>
    <rPh sb="6" eb="8">
      <t>ジギョウ</t>
    </rPh>
    <rPh sb="8" eb="9">
      <t>トウ</t>
    </rPh>
    <rPh sb="9" eb="13">
      <t>セイビキキン</t>
    </rPh>
    <phoneticPr fontId="2"/>
  </si>
  <si>
    <t>自治体デジタル化推進基金</t>
    <rPh sb="0" eb="3">
      <t>ジチタイ</t>
    </rPh>
    <rPh sb="7" eb="8">
      <t>カ</t>
    </rPh>
    <rPh sb="8" eb="12">
      <t>スイシンキキン</t>
    </rPh>
    <phoneticPr fontId="2"/>
  </si>
  <si>
    <t>地域福祉基金</t>
    <rPh sb="0" eb="6">
      <t>チイキフクシキキン</t>
    </rPh>
    <phoneticPr fontId="2"/>
  </si>
  <si>
    <t>-</t>
    <phoneticPr fontId="2"/>
  </si>
  <si>
    <t>-</t>
    <phoneticPr fontId="2"/>
  </si>
  <si>
    <t>-</t>
    <phoneticPr fontId="2"/>
  </si>
  <si>
    <t>-</t>
    <phoneticPr fontId="2"/>
  </si>
  <si>
    <t>法適用企業</t>
    <rPh sb="0" eb="5">
      <t>ホウテキヨウキギョウ</t>
    </rPh>
    <phoneticPr fontId="2"/>
  </si>
  <si>
    <t>-</t>
    <phoneticPr fontId="2"/>
  </si>
  <si>
    <t>-</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</si>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</sst>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44161</c:v>
                </c:pt>
                <c:pt idx="2">
                  <c:v>43955</c:v>
                </c:pt>
                <c:pt idx="3">
                  <c:v>41921</c:v>
                </c:pt>
                <c:pt idx="4">
                  <c:v>44585</c:v>
                </c:pt>
              </c:numCache>
            </c:numRef>
          </c:val>
          <c:smooth val="0"/>
          <c:extLst>
            <c:ext xmlns:c16="http://schemas.microsoft.com/office/drawing/2014/chart" uri="{C3380CC4-5D6E-409C-BE32-E72D297353CC}">
              <c16:uniqueId val="{00000000-921E-4BAA-A3AB-0F42408BAD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42308</c:v>
                </c:pt>
                <c:pt idx="1">
                  <c:v>43158</c:v>
                </c:pt>
                <c:pt idx="2">
                  <c:v>26815</c:v>
                </c:pt>
                <c:pt idx="3">
                  <c:v>20733</c:v>
                </c:pt>
                <c:pt idx="4">
                  <c:v>33037</c:v>
                </c:pt>
              </c:numCache>
            </c:numRef>
          </c:val>
          <c:smooth val="0"/>
          <c:extLst>
            <c:ext xmlns:c16="http://schemas.microsoft.com/office/drawing/2014/chart" uri="{C3380CC4-5D6E-409C-BE32-E72D297353CC}">
              <c16:uniqueId val="{00000001-921E-4BAA-A3AB-0F42408BAD96}"/>
            </c:ext>
          </c:extLst>
        </c:ser>
        <c:dLbls>
          <c:showLegendKey val="0"/>
          <c:showVal val="0"/>
          <c:showCatName val="0"/>
          <c:showSerName val="0"/>
          <c:showPercent val="0"/>
          <c:showBubbleSize val="0"/>
        </c:dLbls>
        <c:marker val="1"/>
        <c:smooth val="0"/>
        <c:axId val="412991104"/>
        <c:axId val="412991888"/>
      </c:lineChart>
      <c:catAx>
        <c:axId val="412991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991888"/>
        <c:crosses val="autoZero"/>
        <c:auto val="1"/>
        <c:lblAlgn val="ctr"/>
        <c:lblOffset val="100"/>
        <c:tickLblSkip val="1"/>
        <c:tickMarkSkip val="1"/>
        <c:noMultiLvlLbl val="0"/>
      </c:catAx>
      <c:valAx>
        <c:axId val="41299188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991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3.16</c:v>
                </c:pt>
                <c:pt idx="1">
                  <c:v>5.12</c:v>
                </c:pt>
                <c:pt idx="2">
                  <c:v>8.6199999999999992</c:v>
                </c:pt>
                <c:pt idx="3">
                  <c:v>7.04</c:v>
                </c:pt>
                <c:pt idx="4">
                  <c:v>7.49</c:v>
                </c:pt>
              </c:numCache>
            </c:numRef>
          </c:val>
          <c:extLst>
            <c:ext xmlns:c16="http://schemas.microsoft.com/office/drawing/2014/chart" uri="{C3380CC4-5D6E-409C-BE32-E72D297353CC}">
              <c16:uniqueId val="{00000000-46D6-4AE9-85C0-B6AF6AAA73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21.85</c:v>
                </c:pt>
                <c:pt idx="1">
                  <c:v>19.95</c:v>
                </c:pt>
                <c:pt idx="2">
                  <c:v>16.54</c:v>
                </c:pt>
                <c:pt idx="3">
                  <c:v>20.94</c:v>
                </c:pt>
                <c:pt idx="4">
                  <c:v>21.83</c:v>
                </c:pt>
              </c:numCache>
            </c:numRef>
          </c:val>
          <c:extLst>
            <c:ext xmlns:c16="http://schemas.microsoft.com/office/drawing/2014/chart" uri="{C3380CC4-5D6E-409C-BE32-E72D297353CC}">
              <c16:uniqueId val="{00000001-46D6-4AE9-85C0-B6AF6AAA73F1}"/>
            </c:ext>
          </c:extLst>
        </c:ser>
        <c:dLbls>
          <c:showLegendKey val="0"/>
          <c:showVal val="0"/>
          <c:showCatName val="0"/>
          <c:showSerName val="0"/>
          <c:showPercent val="0"/>
          <c:showBubbleSize val="0"/>
        </c:dLbls>
        <c:gapWidth val="250"/>
        <c:overlap val="100"/>
        <c:axId val="514750056"/>
        <c:axId val="514755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-2.79</c:v>
                </c:pt>
                <c:pt idx="1">
                  <c:v>-1.56</c:v>
                </c:pt>
                <c:pt idx="2">
                  <c:v>9</c:v>
                </c:pt>
                <c:pt idx="3">
                  <c:v>3.66</c:v>
                </c:pt>
                <c:pt idx="4">
                  <c:v>3.21</c:v>
                </c:pt>
              </c:numCache>
            </c:numRef>
          </c:val>
          <c:smooth val="0"/>
          <c:extLst>
            <c:ext xmlns:c16="http://schemas.microsoft.com/office/drawing/2014/chart" uri="{C3380CC4-5D6E-409C-BE32-E72D297353CC}">
              <c16:uniqueId val="{00000002-46D6-4AE9-85C0-B6AF6AAA73F1}"/>
            </c:ext>
          </c:extLst>
        </c:ser>
        <c:dLbls>
          <c:showLegendKey val="0"/>
          <c:showVal val="0"/>
          <c:showCatName val="0"/>
          <c:showSerName val="0"/>
          <c:showPercent val="0"/>
          <c:showBubbleSize val="0"/>
        </c:dLbls>
        <c:marker val="1"/>
        <c:smooth val="0"/>
        <c:axId val="514750056"/>
        <c:axId val="514755152"/>
      </c:lineChart>
      <c:catAx>
        <c:axId val="51475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4755152"/>
        <c:crosses val="autoZero"/>
        <c:auto val="1"/>
        <c:lblAlgn val="ctr"/>
        <c:lblOffset val="100"/>
        <c:tickLblSkip val="1"/>
        <c:tickMarkSkip val="1"/>
        <c:noMultiLvlLbl val="0"/>
      </c:catAx>
      <c:valAx>
        <c:axId val="51475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75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2398-4B77-8A98-1387420B1F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98-4B77-8A98-1387420B1FE9}"/>
            </c:ext>
          </c:extLst>
        </c:ser>
        <c:ser>
          <c:idx val="2"/>
          <c:order val="2"/>
          <c:tx>
            <c:strRef>
              <c:f>データシート!$A$29</c:f>
              <c:strCache>
                <c:ptCount val="1"/>
                <c:pt idx="0">
                  <c:v>筑紫地区介護認定審査会事業特別会計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2398-4B77-8A98-1387420B1FE9}"/>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0.68</c:v>
                </c:pt>
                <c:pt idx="2">
                  <c:v>#N/A</c:v>
                </c:pt>
                <c:pt idx="3">
                  <c:v>0.78</c:v>
                </c:pt>
                <c:pt idx="4">
                  <c:v>#N/A</c:v>
                </c:pt>
                <c:pt idx="5">
                  <c:v>0.55000000000000004</c:v>
                </c:pt>
                <c:pt idx="6">
                  <c:v>#N/A</c:v>
                </c:pt>
                <c:pt idx="7">
                  <c:v>0.44</c:v>
                </c:pt>
                <c:pt idx="8">
                  <c:v>#N/A</c:v>
                </c:pt>
                <c:pt idx="9">
                  <c:v>0</c:v>
                </c:pt>
              </c:numCache>
            </c:numRef>
          </c:val>
          <c:extLst>
            <c:ext xmlns:c16="http://schemas.microsoft.com/office/drawing/2014/chart" uri="{C3380CC4-5D6E-409C-BE32-E72D297353CC}">
              <c16:uniqueId val="{00000003-2398-4B77-8A98-1387420B1FE9}"/>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c:v>
                </c:pt>
                <c:pt idx="4">
                  <c:v>#N/A</c:v>
                </c:pt>
                <c:pt idx="5">
                  <c:v>0.08</c:v>
                </c:pt>
                <c:pt idx="6">
                  <c:v>#N/A</c:v>
                </c:pt>
                <c:pt idx="7">
                  <c:v>7.0000000000000007E-2</c:v>
                </c:pt>
                <c:pt idx="8">
                  <c:v>#N/A</c:v>
                </c:pt>
                <c:pt idx="9">
                  <c:v>0.04</c:v>
                </c:pt>
              </c:numCache>
            </c:numRef>
          </c:val>
          <c:extLst>
            <c:ext xmlns:c16="http://schemas.microsoft.com/office/drawing/2014/chart" uri="{C3380CC4-5D6E-409C-BE32-E72D297353CC}">
              <c16:uniqueId val="{00000004-2398-4B77-8A98-1387420B1F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0.14000000000000001</c:v>
                </c:pt>
                <c:pt idx="4">
                  <c:v>#N/A</c:v>
                </c:pt>
                <c:pt idx="5">
                  <c:v>0.21</c:v>
                </c:pt>
                <c:pt idx="6">
                  <c:v>#N/A</c:v>
                </c:pt>
                <c:pt idx="7">
                  <c:v>0.24</c:v>
                </c:pt>
                <c:pt idx="8">
                  <c:v>#N/A</c:v>
                </c:pt>
                <c:pt idx="9">
                  <c:v>0.24</c:v>
                </c:pt>
              </c:numCache>
            </c:numRef>
          </c:val>
          <c:extLst>
            <c:ext xmlns:c16="http://schemas.microsoft.com/office/drawing/2014/chart" uri="{C3380CC4-5D6E-409C-BE32-E72D297353CC}">
              <c16:uniqueId val="{00000005-2398-4B77-8A98-1387420B1FE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c:v>
                </c:pt>
                <c:pt idx="4">
                  <c:v>#N/A</c:v>
                </c:pt>
                <c:pt idx="5">
                  <c:v>0.04</c:v>
                </c:pt>
                <c:pt idx="6">
                  <c:v>#N/A</c:v>
                </c:pt>
                <c:pt idx="7">
                  <c:v>7.0000000000000007E-2</c:v>
                </c:pt>
                <c:pt idx="8">
                  <c:v>#N/A</c:v>
                </c:pt>
                <c:pt idx="9">
                  <c:v>0.74</c:v>
                </c:pt>
              </c:numCache>
            </c:numRef>
          </c:val>
          <c:extLst>
            <c:ext xmlns:c16="http://schemas.microsoft.com/office/drawing/2014/chart" uri="{C3380CC4-5D6E-409C-BE32-E72D297353CC}">
              <c16:uniqueId val="{00000006-2398-4B77-8A98-1387420B1F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5.98</c:v>
                </c:pt>
                <c:pt idx="2">
                  <c:v>#N/A</c:v>
                </c:pt>
                <c:pt idx="3">
                  <c:v>6.12</c:v>
                </c:pt>
                <c:pt idx="4">
                  <c:v>#N/A</c:v>
                </c:pt>
                <c:pt idx="5">
                  <c:v>6.18</c:v>
                </c:pt>
                <c:pt idx="6">
                  <c:v>#N/A</c:v>
                </c:pt>
                <c:pt idx="7">
                  <c:v>6.28</c:v>
                </c:pt>
                <c:pt idx="8">
                  <c:v>#N/A</c:v>
                </c:pt>
                <c:pt idx="9">
                  <c:v>6.28</c:v>
                </c:pt>
              </c:numCache>
            </c:numRef>
          </c:val>
          <c:extLst>
            <c:ext xmlns:c16="http://schemas.microsoft.com/office/drawing/2014/chart" uri="{C3380CC4-5D6E-409C-BE32-E72D297353CC}">
              <c16:uniqueId val="{00000007-2398-4B77-8A98-1387420B1F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3.15</c:v>
                </c:pt>
                <c:pt idx="2">
                  <c:v>#N/A</c:v>
                </c:pt>
                <c:pt idx="3">
                  <c:v>5.12</c:v>
                </c:pt>
                <c:pt idx="4">
                  <c:v>#N/A</c:v>
                </c:pt>
                <c:pt idx="5">
                  <c:v>8.61</c:v>
                </c:pt>
                <c:pt idx="6">
                  <c:v>#N/A</c:v>
                </c:pt>
                <c:pt idx="7">
                  <c:v>7.04</c:v>
                </c:pt>
                <c:pt idx="8">
                  <c:v>#N/A</c:v>
                </c:pt>
                <c:pt idx="9">
                  <c:v>7.48</c:v>
                </c:pt>
              </c:numCache>
            </c:numRef>
          </c:val>
          <c:extLst>
            <c:ext xmlns:c16="http://schemas.microsoft.com/office/drawing/2014/chart" uri="{C3380CC4-5D6E-409C-BE32-E72D297353CC}">
              <c16:uniqueId val="{00000008-2398-4B77-8A98-1387420B1F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11.09</c:v>
                </c:pt>
                <c:pt idx="2">
                  <c:v>#N/A</c:v>
                </c:pt>
                <c:pt idx="3">
                  <c:v>11.26</c:v>
                </c:pt>
                <c:pt idx="4">
                  <c:v>#N/A</c:v>
                </c:pt>
                <c:pt idx="5">
                  <c:v>10.67</c:v>
                </c:pt>
                <c:pt idx="6">
                  <c:v>#N/A</c:v>
                </c:pt>
                <c:pt idx="7">
                  <c:v>10.29</c:v>
                </c:pt>
                <c:pt idx="8">
                  <c:v>#N/A</c:v>
                </c:pt>
                <c:pt idx="9">
                  <c:v>10.19</c:v>
                </c:pt>
              </c:numCache>
            </c:numRef>
          </c:val>
          <c:extLst>
            <c:ext xmlns:c16="http://schemas.microsoft.com/office/drawing/2014/chart" uri="{C3380CC4-5D6E-409C-BE32-E72D297353CC}">
              <c16:uniqueId val="{00000009-2398-4B77-8A98-1387420B1FE9}"/>
            </c:ext>
          </c:extLst>
        </c:ser>
        <c:dLbls>
          <c:showLegendKey val="0"/>
          <c:showVal val="0"/>
          <c:showCatName val="0"/>
          <c:showSerName val="0"/>
          <c:showPercent val="0"/>
          <c:showBubbleSize val="0"/>
        </c:dLbls>
        <c:gapWidth val="150"/>
        <c:overlap val="100"/>
        <c:axId val="514750448"/>
        <c:axId val="514752800"/>
      </c:barChart>
      <c:catAx>
        <c:axId val="51475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752800"/>
        <c:crosses val="autoZero"/>
        <c:auto val="1"/>
        <c:lblAlgn val="ctr"/>
        <c:lblOffset val="100"/>
        <c:tickLblSkip val="1"/>
        <c:tickMarkSkip val="1"/>
        <c:noMultiLvlLbl val="0"/>
      </c:catAx>
      <c:valAx>
        <c:axId val="514752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750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3277</c:v>
                </c:pt>
                <c:pt idx="5">
                  <c:v>3311</c:v>
                </c:pt>
                <c:pt idx="8">
                  <c:v>3290</c:v>
                </c:pt>
                <c:pt idx="11">
                  <c:v>3254</c:v>
                </c:pt>
                <c:pt idx="14">
                  <c:v>3179</c:v>
                </c:pt>
              </c:numCache>
            </c:numRef>
          </c:val>
          <c:extLst>
            <c:ext xmlns:c16="http://schemas.microsoft.com/office/drawing/2014/chart" uri="{C3380CC4-5D6E-409C-BE32-E72D297353CC}">
              <c16:uniqueId val="{00000000-6FD1-43D8-BB0B-EF273EF862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D1-43D8-BB0B-EF273EF862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340</c:v>
                </c:pt>
                <c:pt idx="3">
                  <c:v>370</c:v>
                </c:pt>
                <c:pt idx="6">
                  <c:v>380</c:v>
                </c:pt>
                <c:pt idx="9">
                  <c:v>391</c:v>
                </c:pt>
                <c:pt idx="12">
                  <c:v>389</c:v>
                </c:pt>
              </c:numCache>
            </c:numRef>
          </c:val>
          <c:extLst>
            <c:ext xmlns:c16="http://schemas.microsoft.com/office/drawing/2014/chart" uri="{C3380CC4-5D6E-409C-BE32-E72D297353CC}">
              <c16:uniqueId val="{00000002-6FD1-43D8-BB0B-EF273EF862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3-6FD1-43D8-BB0B-EF273EF862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507</c:v>
                </c:pt>
                <c:pt idx="3">
                  <c:v>496</c:v>
                </c:pt>
                <c:pt idx="6">
                  <c:v>458</c:v>
                </c:pt>
                <c:pt idx="9">
                  <c:v>495</c:v>
                </c:pt>
                <c:pt idx="12">
                  <c:v>471</c:v>
                </c:pt>
              </c:numCache>
            </c:numRef>
          </c:val>
          <c:extLst>
            <c:ext xmlns:c16="http://schemas.microsoft.com/office/drawing/2014/chart" uri="{C3380CC4-5D6E-409C-BE32-E72D297353CC}">
              <c16:uniqueId val="{00000004-6FD1-43D8-BB0B-EF273EF862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D1-43D8-BB0B-EF273EF862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D1-43D8-BB0B-EF273EF862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2915</c:v>
                </c:pt>
                <c:pt idx="3">
                  <c:v>3009</c:v>
                </c:pt>
                <c:pt idx="6">
                  <c:v>2960</c:v>
                </c:pt>
                <c:pt idx="9">
                  <c:v>2863</c:v>
                </c:pt>
                <c:pt idx="12">
                  <c:v>2805</c:v>
                </c:pt>
              </c:numCache>
            </c:numRef>
          </c:val>
          <c:extLst>
            <c:ext xmlns:c16="http://schemas.microsoft.com/office/drawing/2014/chart" uri="{C3380CC4-5D6E-409C-BE32-E72D297353CC}">
              <c16:uniqueId val="{00000007-6FD1-43D8-BB0B-EF273EF86299}"/>
            </c:ext>
          </c:extLst>
        </c:ser>
        <c:dLbls>
          <c:showLegendKey val="0"/>
          <c:showVal val="0"/>
          <c:showCatName val="0"/>
          <c:showSerName val="0"/>
          <c:showPercent val="0"/>
          <c:showBubbleSize val="0"/>
        </c:dLbls>
        <c:gapWidth val="100"/>
        <c:overlap val="100"/>
        <c:axId val="514751232"/>
        <c:axId val="514751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487</c:v>
                </c:pt>
                <c:pt idx="2">
                  <c:v>#N/A</c:v>
                </c:pt>
                <c:pt idx="3">
                  <c:v>#N/A</c:v>
                </c:pt>
                <c:pt idx="4">
                  <c:v>565</c:v>
                </c:pt>
                <c:pt idx="5">
                  <c:v>#N/A</c:v>
                </c:pt>
                <c:pt idx="6">
                  <c:v>#N/A</c:v>
                </c:pt>
                <c:pt idx="7">
                  <c:v>509</c:v>
                </c:pt>
                <c:pt idx="8">
                  <c:v>#N/A</c:v>
                </c:pt>
                <c:pt idx="9">
                  <c:v>#N/A</c:v>
                </c:pt>
                <c:pt idx="10">
                  <c:v>496</c:v>
                </c:pt>
                <c:pt idx="11">
                  <c:v>#N/A</c:v>
                </c:pt>
                <c:pt idx="12">
                  <c:v>#N/A</c:v>
                </c:pt>
                <c:pt idx="13">
                  <c:v>486</c:v>
                </c:pt>
                <c:pt idx="14">
                  <c:v>#N/A</c:v>
                </c:pt>
              </c:numCache>
            </c:numRef>
          </c:val>
          <c:smooth val="0"/>
          <c:extLst>
            <c:ext xmlns:c16="http://schemas.microsoft.com/office/drawing/2014/chart" uri="{C3380CC4-5D6E-409C-BE32-E72D297353CC}">
              <c16:uniqueId val="{00000008-6FD1-43D8-BB0B-EF273EF86299}"/>
            </c:ext>
          </c:extLst>
        </c:ser>
        <c:dLbls>
          <c:showLegendKey val="0"/>
          <c:showVal val="0"/>
          <c:showCatName val="0"/>
          <c:showSerName val="0"/>
          <c:showPercent val="0"/>
          <c:showBubbleSize val="0"/>
        </c:dLbls>
        <c:marker val="1"/>
        <c:smooth val="0"/>
        <c:axId val="514751232"/>
        <c:axId val="514751624"/>
      </c:lineChart>
      <c:catAx>
        <c:axId val="51475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751624"/>
        <c:crosses val="autoZero"/>
        <c:auto val="1"/>
        <c:lblAlgn val="ctr"/>
        <c:lblOffset val="100"/>
        <c:tickLblSkip val="1"/>
        <c:tickMarkSkip val="1"/>
        <c:noMultiLvlLbl val="0"/>
      </c:catAx>
      <c:valAx>
        <c:axId val="514751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75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30107</c:v>
                </c:pt>
                <c:pt idx="5">
                  <c:v>30033</c:v>
                </c:pt>
                <c:pt idx="8">
                  <c:v>29430</c:v>
                </c:pt>
                <c:pt idx="11">
                  <c:v>28040</c:v>
                </c:pt>
                <c:pt idx="14">
                  <c:v>26264</c:v>
                </c:pt>
              </c:numCache>
            </c:numRef>
          </c:val>
          <c:extLst>
            <c:ext xmlns:c16="http://schemas.microsoft.com/office/drawing/2014/chart" uri="{C3380CC4-5D6E-409C-BE32-E72D297353CC}">
              <c16:uniqueId val="{00000000-63AC-48F5-A87C-3D6ED8AEED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6438</c:v>
                </c:pt>
                <c:pt idx="5">
                  <c:v>6077</c:v>
                </c:pt>
                <c:pt idx="8">
                  <c:v>5821</c:v>
                </c:pt>
                <c:pt idx="11">
                  <c:v>5355</c:v>
                </c:pt>
                <c:pt idx="14">
                  <c:v>5100</c:v>
                </c:pt>
              </c:numCache>
            </c:numRef>
          </c:val>
          <c:extLst>
            <c:ext xmlns:c16="http://schemas.microsoft.com/office/drawing/2014/chart" uri="{C3380CC4-5D6E-409C-BE32-E72D297353CC}">
              <c16:uniqueId val="{00000001-63AC-48F5-A87C-3D6ED8AEED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13385</c:v>
                </c:pt>
                <c:pt idx="5">
                  <c:v>12802</c:v>
                </c:pt>
                <c:pt idx="8">
                  <c:v>12635</c:v>
                </c:pt>
                <c:pt idx="11">
                  <c:v>14822</c:v>
                </c:pt>
                <c:pt idx="14">
                  <c:v>15733</c:v>
                </c:pt>
              </c:numCache>
            </c:numRef>
          </c:val>
          <c:extLst>
            <c:ext xmlns:c16="http://schemas.microsoft.com/office/drawing/2014/chart" uri="{C3380CC4-5D6E-409C-BE32-E72D297353CC}">
              <c16:uniqueId val="{00000002-63AC-48F5-A87C-3D6ED8AEED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AC-48F5-A87C-3D6ED8AEED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AC-48F5-A87C-3D6ED8AEED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AC-48F5-A87C-3D6ED8AEED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816</c:v>
                </c:pt>
                <c:pt idx="3">
                  <c:v>465</c:v>
                </c:pt>
                <c:pt idx="6">
                  <c:v>304</c:v>
                </c:pt>
                <c:pt idx="9">
                  <c:v>174</c:v>
                </c:pt>
                <c:pt idx="12">
                  <c:v>184</c:v>
                </c:pt>
              </c:numCache>
            </c:numRef>
          </c:val>
          <c:extLst>
            <c:ext xmlns:c16="http://schemas.microsoft.com/office/drawing/2014/chart" uri="{C3380CC4-5D6E-409C-BE32-E72D297353CC}">
              <c16:uniqueId val="{00000006-63AC-48F5-A87C-3D6ED8AEED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3481</c:v>
                </c:pt>
                <c:pt idx="3">
                  <c:v>3193</c:v>
                </c:pt>
                <c:pt idx="6">
                  <c:v>2816</c:v>
                </c:pt>
                <c:pt idx="9">
                  <c:v>2439</c:v>
                </c:pt>
                <c:pt idx="12">
                  <c:v>2152</c:v>
                </c:pt>
              </c:numCache>
            </c:numRef>
          </c:val>
          <c:extLst>
            <c:ext xmlns:c16="http://schemas.microsoft.com/office/drawing/2014/chart" uri="{C3380CC4-5D6E-409C-BE32-E72D297353CC}">
              <c16:uniqueId val="{00000007-63AC-48F5-A87C-3D6ED8AEED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3608</c:v>
                </c:pt>
                <c:pt idx="3">
                  <c:v>3450</c:v>
                </c:pt>
                <c:pt idx="6">
                  <c:v>3272</c:v>
                </c:pt>
                <c:pt idx="9">
                  <c:v>3033</c:v>
                </c:pt>
                <c:pt idx="12">
                  <c:v>2843</c:v>
                </c:pt>
              </c:numCache>
            </c:numRef>
          </c:val>
          <c:extLst>
            <c:ext xmlns:c16="http://schemas.microsoft.com/office/drawing/2014/chart" uri="{C3380CC4-5D6E-409C-BE32-E72D297353CC}">
              <c16:uniqueId val="{00000008-63AC-48F5-A87C-3D6ED8AEED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573</c:v>
                </c:pt>
                <c:pt idx="3">
                  <c:v>445</c:v>
                </c:pt>
                <c:pt idx="6">
                  <c:v>458</c:v>
                </c:pt>
                <c:pt idx="9">
                  <c:v>556</c:v>
                </c:pt>
                <c:pt idx="12">
                  <c:v>653</c:v>
                </c:pt>
              </c:numCache>
            </c:numRef>
          </c:val>
          <c:extLst>
            <c:ext xmlns:c16="http://schemas.microsoft.com/office/drawing/2014/chart" uri="{C3380CC4-5D6E-409C-BE32-E72D297353CC}">
              <c16:uniqueId val="{00000009-63AC-48F5-A87C-3D6ED8AEED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21912</c:v>
                </c:pt>
                <c:pt idx="3">
                  <c:v>22131</c:v>
                </c:pt>
                <c:pt idx="6">
                  <c:v>20162</c:v>
                </c:pt>
                <c:pt idx="9">
                  <c:v>18693</c:v>
                </c:pt>
                <c:pt idx="12">
                  <c:v>17832</c:v>
                </c:pt>
              </c:numCache>
            </c:numRef>
          </c:val>
          <c:extLst>
            <c:ext xmlns:c16="http://schemas.microsoft.com/office/drawing/2014/chart" uri="{C3380CC4-5D6E-409C-BE32-E72D297353CC}">
              <c16:uniqueId val="{0000000A-63AC-48F5-A87C-3D6ED8AEED8B}"/>
            </c:ext>
          </c:extLst>
        </c:ser>
        <c:dLbls>
          <c:showLegendKey val="0"/>
          <c:showVal val="0"/>
          <c:showCatName val="0"/>
          <c:showSerName val="0"/>
          <c:showPercent val="0"/>
          <c:showBubbleSize val="0"/>
        </c:dLbls>
        <c:gapWidth val="100"/>
        <c:overlap val="100"/>
        <c:axId val="514753976"/>
        <c:axId val="514754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AC-48F5-A87C-3D6ED8AEED8B}"/>
            </c:ext>
          </c:extLst>
        </c:ser>
        <c:dLbls>
          <c:showLegendKey val="0"/>
          <c:showVal val="0"/>
          <c:showCatName val="0"/>
          <c:showSerName val="0"/>
          <c:showPercent val="0"/>
          <c:showBubbleSize val="0"/>
        </c:dLbls>
        <c:marker val="1"/>
        <c:smooth val="0"/>
        <c:axId val="514753976"/>
        <c:axId val="514754368"/>
      </c:lineChart>
      <c:catAx>
        <c:axId val="514753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4754368"/>
        <c:crosses val="autoZero"/>
        <c:auto val="1"/>
        <c:lblAlgn val="ctr"/>
        <c:lblOffset val="100"/>
        <c:tickLblSkip val="1"/>
        <c:tickMarkSkip val="1"/>
        <c:noMultiLvlLbl val="0"/>
      </c:catAx>
      <c:valAx>
        <c:axId val="51475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753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3389</c:v>
                </c:pt>
                <c:pt idx="1">
                  <c:v>4265</c:v>
                </c:pt>
                <c:pt idx="2">
                  <c:v>4574</c:v>
                </c:pt>
              </c:numCache>
            </c:numRef>
          </c:val>
          <c:extLst>
            <c:ext xmlns:c16="http://schemas.microsoft.com/office/drawing/2014/chart" uri="{C3380CC4-5D6E-409C-BE32-E72D297353CC}">
              <c16:uniqueId val="{00000000-CDD9-4323-842B-50737D7723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D9-4323-842B-50737D7723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9240</c:v>
                </c:pt>
                <c:pt idx="1">
                  <c:v>10563</c:v>
                </c:pt>
                <c:pt idx="2">
                  <c:v>11171</c:v>
                </c:pt>
              </c:numCache>
            </c:numRef>
          </c:val>
          <c:extLst>
            <c:ext xmlns:c16="http://schemas.microsoft.com/office/drawing/2014/chart" uri="{C3380CC4-5D6E-409C-BE32-E72D297353CC}">
              <c16:uniqueId val="{00000002-CDD9-4323-842B-50737D772332}"/>
            </c:ext>
          </c:extLst>
        </c:ser>
        <c:dLbls>
          <c:showLegendKey val="0"/>
          <c:showVal val="0"/>
          <c:showCatName val="0"/>
          <c:showSerName val="0"/>
          <c:showPercent val="0"/>
          <c:showBubbleSize val="0"/>
        </c:dLbls>
        <c:gapWidth val="120"/>
        <c:overlap val="100"/>
        <c:axId val="514748880"/>
        <c:axId val="514749272"/>
      </c:barChart>
      <c:catAx>
        <c:axId val="51474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749272"/>
        <c:crosses val="autoZero"/>
        <c:auto val="1"/>
        <c:lblAlgn val="ctr"/>
        <c:lblOffset val="100"/>
        <c:tickLblSkip val="1"/>
        <c:tickMarkSkip val="1"/>
        <c:noMultiLvlLbl val="0"/>
      </c:catAx>
      <c:valAx>
        <c:axId val="514749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748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が減少し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p>
        <a:p>
          <a:r>
            <a:rPr kumimoji="1" lang="ja-JP" altLang="en-US" sz="1400">
              <a:latin typeface="ＭＳ ゴシック" pitchFamily="49" charset="-128"/>
              <a:ea typeface="ＭＳ ゴシック" pitchFamily="49" charset="-128"/>
            </a:rPr>
            <a:t>　今後も中期的な見直しの中で適正水準の維持に努める。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満期一括償還地方債の発行は行っていないため、該当なし。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道路新設改良事業や小中学校屋内運動場改修事業などの財源として「公共施設整備基金」を約４億３千万円、ふるさと納税経費や新規事業などの財源として「ふるさと応援基金」を約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億８千万円を取り崩した。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一方で、決算剰余金等により、「財政調整基金」に約４億円、「公共施設整備基金」に約６億円、ふるさと納税に伴う寄附金により、「ふるさと応援基金」に約１９億６千万円を積み立てたことなどにより、基金全体としては、約９億２千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・連続立体交差事業等整備基金：西鉄天神大牟田線連続立体交差事業及び関連する街路整備・駅周辺等整備の計画的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かつ円滑な推進。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・自治体デジタル化推進基金：デジタル技術を活用して行政サービスの向上を図る事業の推進。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保健福祉施策の推進。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・公共施設整備基金：公共施設の更新等の財源として、約４億３千万円を充当した一方、将来の更新等に備えた財源として、</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約６億円を積み立てたことによる増加。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・連続立体交差事業等整備基金：連続立体交差事業等の財源として約２億６千万円を充当したことなどによる減少。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・連続立体交差事業等整備基金：令和８年度末を予定している連続立体交差事業の終了に向けて、事業の進捗状況などを</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踏まえ、対応していく。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補正予算の財源として約９千万円を取り崩した一方、決算剰余金等により、「財政調整基金」に約４億円を積み立てたことによる増加。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災害等不測の事態への備えのため、財政状況を踏まえながら、基金残高を確保していく一方で、今後増加が見込まれる扶助費等や必要に応じて市債の償還の財源へ充当していく。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経常経費のうち、人件費は類似団体の中でも５番目に低い団体である一方、補助費等については高い水準となっている。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補助費等、投資及び出資金、貸付金、積立金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を除いたその他の経費については、類似団体平均を下回っており、フルコスト診断等を用いた行政評価システムの効果と考えられる。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公債費は類似団体平均を下回っているが、今後、公共施設の老朽化による更新などにより、市債借入が増加する可能性があるため、繰上償還等を行い、将来への負担を軽減するように努めていく。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88138</xdr:rowOff>
    </xdr:from>
    <xdr:to>
      <xdr:col>23</xdr:col>
      <xdr:colOff>133350</xdr:colOff>
      <xdr:row>60</xdr:row>
      <xdr:rowOff>102616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513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88138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75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61</xdr:row>
      <xdr:rowOff>133858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757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85598</xdr:rowOff>
    </xdr:from>
    <xdr:to>
      <xdr:col>11</xdr:col>
      <xdr:colOff>31750</xdr:colOff>
      <xdr:row>61</xdr:row>
      <xdr:rowOff>133858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440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51816</xdr:rowOff>
    </xdr:from>
    <xdr:to>
      <xdr:col>23</xdr:col>
      <xdr:colOff>184150</xdr:colOff>
      <xdr:row>60</xdr:row>
      <xdr:rowOff>153416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68343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37338</xdr:rowOff>
    </xdr:from>
    <xdr:to>
      <xdr:col>19</xdr:col>
      <xdr:colOff>184150</xdr:colOff>
      <xdr:row>60</xdr:row>
      <xdr:rowOff>138938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149115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146575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類似団体の中でも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番目に低い団体となっている。今後も住民サービスとの均衡を崩さないように配慮しながら経常的な義務的経費の削減に努めていく。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70758</xdr:rowOff>
    </xdr:from>
    <xdr:to>
      <xdr:col>23</xdr:col>
      <xdr:colOff>133350</xdr:colOff>
      <xdr:row>81</xdr:row>
      <xdr:rowOff>128845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8208"/>
          <a:ext cx="8382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70758</xdr:rowOff>
    </xdr:from>
    <xdr:to>
      <xdr:col>19</xdr:col>
      <xdr:colOff>133350</xdr:colOff>
      <xdr:row>81</xdr:row>
      <xdr:rowOff>114433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8208"/>
          <a:ext cx="889000" cy="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165529</xdr:rowOff>
    </xdr:from>
    <xdr:to>
      <xdr:col>15</xdr:col>
      <xdr:colOff>82550</xdr:colOff>
      <xdr:row>81</xdr:row>
      <xdr:rowOff>114433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1529"/>
          <a:ext cx="889000" cy="1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19731</xdr:rowOff>
    </xdr:from>
    <xdr:to>
      <xdr:col>11</xdr:col>
      <xdr:colOff>31750</xdr:colOff>
      <xdr:row>80</xdr:row>
      <xdr:rowOff>165529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35731"/>
          <a:ext cx="889000" cy="1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1882</xdr:rowOff>
    </xdr:from>
    <xdr:to>
      <xdr:col>7</xdr:col>
      <xdr:colOff>31750</xdr:colOff>
      <xdr:row>82</xdr:row>
      <xdr:rowOff>103482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88259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78045</xdr:rowOff>
    </xdr:from>
    <xdr:to>
      <xdr:col>23</xdr:col>
      <xdr:colOff>184150</xdr:colOff>
      <xdr:row>82</xdr:row>
      <xdr:rowOff>8195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94572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19958</xdr:rowOff>
    </xdr:from>
    <xdr:to>
      <xdr:col>19</xdr:col>
      <xdr:colOff>184150</xdr:colOff>
      <xdr:row>81</xdr:row>
      <xdr:rowOff>121558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131735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63633</xdr:rowOff>
    </xdr:from>
    <xdr:to>
      <xdr:col>15</xdr:col>
      <xdr:colOff>133350</xdr:colOff>
      <xdr:row>81</xdr:row>
      <xdr:rowOff>165233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114729</xdr:rowOff>
    </xdr:from>
    <xdr:to>
      <xdr:col>11</xdr:col>
      <xdr:colOff>82550</xdr:colOff>
      <xdr:row>81</xdr:row>
      <xdr:rowOff>44879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55056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140381</xdr:rowOff>
    </xdr:from>
    <xdr:to>
      <xdr:col>7</xdr:col>
      <xdr:colOff>31750</xdr:colOff>
      <xdr:row>80</xdr:row>
      <xdr:rowOff>70531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80708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職員構成の変動等により高い水準となっている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今後とも他の自治体の状況も踏まえ、給与制度・運用・水準の適正化に努めていく。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類似団体の中でも２番目に低い団体となっている。今後も住民サービスとの均衡を崩さないように配慮しながら適正な定員管理に努めていく。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101812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8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103822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8881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103822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103822</xdr:rowOff>
    </xdr:from>
    <xdr:to>
      <xdr:col>68</xdr:col>
      <xdr:colOff>152400</xdr:colOff>
      <xdr:row>60</xdr:row>
      <xdr:rowOff>119909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908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91563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69109</xdr:rowOff>
    </xdr:from>
    <xdr:to>
      <xdr:col>64</xdr:col>
      <xdr:colOff>152400</xdr:colOff>
      <xdr:row>60</xdr:row>
      <xdr:rowOff>170709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ポイント下回っており、前年度よりも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今後とも住民サービスを低下させることなく、健全な財政運営に努めていく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114602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781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173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充当可能財源が将来負担額を上回っている。今後とも住民サービスを低下させることなく、将来負担の適正化に努めていく。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71574</xdr:rowOff>
    </xdr:from>
    <xdr:to>
      <xdr:col>64</xdr:col>
      <xdr:colOff>152400</xdr:colOff>
      <xdr:row>16</xdr:row>
      <xdr:rowOff>1724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11901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人口千人当たり職員数が類似団体平均を下回っており、人件費は類似団体平均の中で５番目に低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くなっている。人件費に係る経常収支比率は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会計年度任用職員制度の開始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によりやや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したものの、それ以降は同水準で推移している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今後とも住民サービスとの均衡を崩さないよう配慮しながら、人件費の抑制に努める。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37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ふるさと納税推進事業や公共施設マネジメント推進事業の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委託料の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などにより、物件費は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今後も住民サービスを低下させないように配慮しながら、物件費の抑制に努める。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3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3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類似団体平均を下回っているが、施設型給付費や施設等利用給付費、障害児通所給付費などの伸びにより、今後上昇する可能性があることから、給付等の適正化を図ることでそ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22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ゴシック" panose="020B0609070205080204" pitchFamily="49" charset="-128"/>
              <a:ea typeface="ＭＳ ゴシック" panose="020B0609070205080204" pitchFamily="49" charset="-128"/>
            </a:rPr>
            <a:t>　その他に係る経常収支比率は、類似団体平均を下回っている。</a:t>
          </a:r>
        </a:p>
        <a:p>
          <a:r>
            <a:rPr lang="ja-JP" altLang="en-US" sz="1100">
              <a:effectLst/>
              <a:latin typeface="ＭＳ ゴシック" panose="020B0609070205080204" pitchFamily="49" charset="-128"/>
              <a:ea typeface="ＭＳ ゴシック" panose="020B0609070205080204" pitchFamily="49" charset="-128"/>
            </a:rPr>
            <a:t>　特別会計への繰出金が増加傾向にあることから、今後も予算や事業計画等の適正管理を促すことで抑制に努める。</a:t>
          </a: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電力・ガス・食料品等価格高騰重点支援追加給付金等により補助費等は増加した。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補助費等に係る経常収支比率は類似団体の中でも高い水準となっている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ごみ処理や消防などについて、積極的に近隣市町と一部事務組合を構成し、実施しているためである。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今後とも、一部事務組合に対し、予算や事業計画等の適正管理を促すことで、補助費等の抑制に努める。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latin typeface="ＭＳ ゴシック" panose="020B0609070205080204" pitchFamily="49" charset="-128"/>
              <a:ea typeface="ＭＳ ゴシック" panose="020B0609070205080204" pitchFamily="49" charset="-128"/>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152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243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40</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24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繰上償還を行ってきたことにより、公債費に係る経常収支比率は類似団体平均を下回っている。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今後は、公共施設の老朽化による更新などにより市債借入額の増加が見込まれるが、計画的な借入や繰上償還等を行うことにより公債費の抑制に努めていく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38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今後ともＰＤＣＡサイクル等を基本とした行政経営を進めていくことで、全ての事業の点検・見直しを行い、住民サービスを低下させることのない、適正な予算執行に努める。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74</xdr:row>
      <xdr:rowOff>111760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38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74</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16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100330</xdr:rowOff>
    </xdr:from>
    <xdr:to>
      <xdr:col>73</xdr:col>
      <xdr:colOff>180975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16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60960</xdr:rowOff>
    </xdr:from>
    <xdr:to>
      <xdr:col>82</xdr:col>
      <xdr:colOff>158750</xdr:colOff>
      <xdr:row>74</xdr:row>
      <xdr:rowOff>162560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77487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111777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49530</xdr:rowOff>
    </xdr:from>
    <xdr:to>
      <xdr:col>74</xdr:col>
      <xdr:colOff>31750</xdr:colOff>
      <xdr:row>73</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108948</xdr:rowOff>
    </xdr:from>
    <xdr:to>
      <xdr:col>29</xdr:col>
      <xdr:colOff>127000</xdr:colOff>
      <xdr:row>17</xdr:row>
      <xdr:rowOff>162761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1223"/>
          <a:ext cx="647700" cy="5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156063</xdr:rowOff>
    </xdr:from>
    <xdr:to>
      <xdr:col>26</xdr:col>
      <xdr:colOff>50800</xdr:colOff>
      <xdr:row>17</xdr:row>
      <xdr:rowOff>162761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8338"/>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156063</xdr:rowOff>
    </xdr:from>
    <xdr:to>
      <xdr:col>22</xdr:col>
      <xdr:colOff>114300</xdr:colOff>
      <xdr:row>18</xdr:row>
      <xdr:rowOff>15314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8338"/>
          <a:ext cx="698500" cy="3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15314</xdr:rowOff>
    </xdr:from>
    <xdr:to>
      <xdr:col>18</xdr:col>
      <xdr:colOff>177800</xdr:colOff>
      <xdr:row>18</xdr:row>
      <xdr:rowOff>117178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9039"/>
          <a:ext cx="698500" cy="10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137724</xdr:rowOff>
    </xdr:from>
    <xdr:to>
      <xdr:col>15</xdr:col>
      <xdr:colOff>101600</xdr:colOff>
      <xdr:row>16</xdr:row>
      <xdr:rowOff>67874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5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2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58148</xdr:rowOff>
    </xdr:from>
    <xdr:to>
      <xdr:col>29</xdr:col>
      <xdr:colOff>177800</xdr:colOff>
      <xdr:row>17</xdr:row>
      <xdr:rowOff>159748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0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30225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111961</xdr:rowOff>
    </xdr:from>
    <xdr:to>
      <xdr:col>26</xdr:col>
      <xdr:colOff>101600</xdr:colOff>
      <xdr:row>18</xdr:row>
      <xdr:rowOff>42111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26888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0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105263</xdr:rowOff>
    </xdr:from>
    <xdr:to>
      <xdr:col>22</xdr:col>
      <xdr:colOff>165100</xdr:colOff>
      <xdr:row>18</xdr:row>
      <xdr:rowOff>35413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20190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135964</xdr:rowOff>
    </xdr:from>
    <xdr:to>
      <xdr:col>19</xdr:col>
      <xdr:colOff>38100</xdr:colOff>
      <xdr:row>18</xdr:row>
      <xdr:rowOff>66114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50891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66378</xdr:rowOff>
    </xdr:from>
    <xdr:to>
      <xdr:col>15</xdr:col>
      <xdr:colOff>101600</xdr:colOff>
      <xdr:row>18</xdr:row>
      <xdr:rowOff>167978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152755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38684</xdr:rowOff>
    </xdr:from>
    <xdr:to>
      <xdr:col>29</xdr:col>
      <xdr:colOff>127000</xdr:colOff>
      <xdr:row>36</xdr:row>
      <xdr:rowOff>42646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91934"/>
          <a:ext cx="6477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31559</xdr:rowOff>
    </xdr:from>
    <xdr:to>
      <xdr:col>26</xdr:col>
      <xdr:colOff>50800</xdr:colOff>
      <xdr:row>36</xdr:row>
      <xdr:rowOff>38684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84809"/>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10643</xdr:rowOff>
    </xdr:from>
    <xdr:to>
      <xdr:col>22</xdr:col>
      <xdr:colOff>114300</xdr:colOff>
      <xdr:row>36</xdr:row>
      <xdr:rowOff>31559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63893"/>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10643</xdr:rowOff>
    </xdr:from>
    <xdr:to>
      <xdr:col>18</xdr:col>
      <xdr:colOff>177800</xdr:colOff>
      <xdr:row>36</xdr:row>
      <xdr:rowOff>38913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3893"/>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76200</xdr:rowOff>
    </xdr:from>
    <xdr:to>
      <xdr:col>15</xdr:col>
      <xdr:colOff>101600</xdr:colOff>
      <xdr:row>35</xdr:row>
      <xdr:rowOff>177800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6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187977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334746</xdr:rowOff>
    </xdr:from>
    <xdr:to>
      <xdr:col>29</xdr:col>
      <xdr:colOff>177800</xdr:colOff>
      <xdr:row>36</xdr:row>
      <xdr:rowOff>93446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306823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330784</xdr:rowOff>
    </xdr:from>
    <xdr:to>
      <xdr:col>26</xdr:col>
      <xdr:colOff>101600</xdr:colOff>
      <xdr:row>36</xdr:row>
      <xdr:rowOff>89484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74261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2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323659</xdr:rowOff>
    </xdr:from>
    <xdr:to>
      <xdr:col>22</xdr:col>
      <xdr:colOff>165100</xdr:colOff>
      <xdr:row>36</xdr:row>
      <xdr:rowOff>82359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67136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2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302743</xdr:rowOff>
    </xdr:from>
    <xdr:to>
      <xdr:col>19</xdr:col>
      <xdr:colOff>38100</xdr:colOff>
      <xdr:row>36</xdr:row>
      <xdr:rowOff>61443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46220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331013</xdr:rowOff>
    </xdr:from>
    <xdr:to>
      <xdr:col>15</xdr:col>
      <xdr:colOff>101600</xdr:colOff>
      <xdr:row>36</xdr:row>
      <xdr:rowOff>89713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74490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89545</xdr:rowOff>
    </xdr:from>
    <xdr:to>
      <xdr:col>24</xdr:col>
      <xdr:colOff>63500</xdr:colOff>
      <xdr:row>37</xdr:row>
      <xdr:rowOff>131882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3195"/>
          <a:ext cx="8382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91077</xdr:rowOff>
    </xdr:from>
    <xdr:to>
      <xdr:col>19</xdr:col>
      <xdr:colOff>177800</xdr:colOff>
      <xdr:row>37</xdr:row>
      <xdr:rowOff>131882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34727"/>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91077</xdr:rowOff>
    </xdr:from>
    <xdr:to>
      <xdr:col>15</xdr:col>
      <xdr:colOff>50800</xdr:colOff>
      <xdr:row>37</xdr:row>
      <xdr:rowOff>129527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4727"/>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129527</xdr:rowOff>
    </xdr:from>
    <xdr:to>
      <xdr:col>10</xdr:col>
      <xdr:colOff>114300</xdr:colOff>
      <xdr:row>39</xdr:row>
      <xdr:rowOff>22999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73177"/>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25943</xdr:rowOff>
    </xdr:from>
    <xdr:to>
      <xdr:col>6</xdr:col>
      <xdr:colOff>38100</xdr:colOff>
      <xdr:row>36</xdr:row>
      <xdr:rowOff>127543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144070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38745</xdr:rowOff>
    </xdr:from>
    <xdr:to>
      <xdr:col>24</xdr:col>
      <xdr:colOff>114300</xdr:colOff>
      <xdr:row>37</xdr:row>
      <xdr:rowOff>140345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17172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81082</xdr:rowOff>
    </xdr:from>
    <xdr:to>
      <xdr:col>20</xdr:col>
      <xdr:colOff>38100</xdr:colOff>
      <xdr:row>38</xdr:row>
      <xdr:rowOff>11232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2359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40277</xdr:rowOff>
    </xdr:from>
    <xdr:to>
      <xdr:col>15</xdr:col>
      <xdr:colOff>101600</xdr:colOff>
      <xdr:row>37</xdr:row>
      <xdr:rowOff>141877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133004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78727</xdr:rowOff>
    </xdr:from>
    <xdr:to>
      <xdr:col>10</xdr:col>
      <xdr:colOff>165100</xdr:colOff>
      <xdr:row>38</xdr:row>
      <xdr:rowOff>8877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143649</xdr:rowOff>
    </xdr:from>
    <xdr:to>
      <xdr:col>6</xdr:col>
      <xdr:colOff>38100</xdr:colOff>
      <xdr:row>39</xdr:row>
      <xdr:rowOff>73799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64926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162347</xdr:rowOff>
    </xdr:from>
    <xdr:to>
      <xdr:col>24</xdr:col>
      <xdr:colOff>63500</xdr:colOff>
      <xdr:row>58</xdr:row>
      <xdr:rowOff>30266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4997"/>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158069</xdr:rowOff>
    </xdr:from>
    <xdr:to>
      <xdr:col>19</xdr:col>
      <xdr:colOff>177800</xdr:colOff>
      <xdr:row>58</xdr:row>
      <xdr:rowOff>30266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071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158069</xdr:rowOff>
    </xdr:from>
    <xdr:to>
      <xdr:col>15</xdr:col>
      <xdr:colOff>50800</xdr:colOff>
      <xdr:row>58</xdr:row>
      <xdr:rowOff>109786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0719"/>
          <a:ext cx="889000" cy="1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109786</xdr:rowOff>
    </xdr:from>
    <xdr:to>
      <xdr:col>10</xdr:col>
      <xdr:colOff>114300</xdr:colOff>
      <xdr:row>58</xdr:row>
      <xdr:rowOff>131960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388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154835</xdr:rowOff>
    </xdr:from>
    <xdr:to>
      <xdr:col>6</xdr:col>
      <xdr:colOff>38100</xdr:colOff>
      <xdr:row>58</xdr:row>
      <xdr:rowOff>84985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101512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111547</xdr:rowOff>
    </xdr:from>
    <xdr:to>
      <xdr:col>24</xdr:col>
      <xdr:colOff>114300</xdr:colOff>
      <xdr:row>58</xdr:row>
      <xdr:rowOff>41697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89974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150916</xdr:rowOff>
    </xdr:from>
    <xdr:to>
      <xdr:col>20</xdr:col>
      <xdr:colOff>38100</xdr:colOff>
      <xdr:row>58</xdr:row>
      <xdr:rowOff>81066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72193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107269</xdr:rowOff>
    </xdr:from>
    <xdr:to>
      <xdr:col>15</xdr:col>
      <xdr:colOff>101600</xdr:colOff>
      <xdr:row>58</xdr:row>
      <xdr:rowOff>37419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58986</xdr:rowOff>
    </xdr:from>
    <xdr:to>
      <xdr:col>10</xdr:col>
      <xdr:colOff>165100</xdr:colOff>
      <xdr:row>58</xdr:row>
      <xdr:rowOff>160586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81160</xdr:rowOff>
    </xdr:from>
    <xdr:to>
      <xdr:col>6</xdr:col>
      <xdr:colOff>38100</xdr:colOff>
      <xdr:row>59</xdr:row>
      <xdr:rowOff>11310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119126</xdr:rowOff>
    </xdr:from>
    <xdr:to>
      <xdr:col>24</xdr:col>
      <xdr:colOff>63500</xdr:colOff>
      <xdr:row>77</xdr:row>
      <xdr:rowOff>124613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077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118783</xdr:rowOff>
    </xdr:from>
    <xdr:to>
      <xdr:col>19</xdr:col>
      <xdr:colOff>177800</xdr:colOff>
      <xdr:row>77</xdr:row>
      <xdr:rowOff>124613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043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113354</xdr:rowOff>
    </xdr:from>
    <xdr:to>
      <xdr:col>15</xdr:col>
      <xdr:colOff>50800</xdr:colOff>
      <xdr:row>77</xdr:row>
      <xdr:rowOff>118783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15004"/>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109353</xdr:rowOff>
    </xdr:from>
    <xdr:to>
      <xdr:col>10</xdr:col>
      <xdr:colOff>114300</xdr:colOff>
      <xdr:row>77</xdr:row>
      <xdr:rowOff>113354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10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106102</xdr:rowOff>
    </xdr:from>
    <xdr:to>
      <xdr:col>6</xdr:col>
      <xdr:colOff>38100</xdr:colOff>
      <xdr:row>77</xdr:row>
      <xdr:rowOff>36252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3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52779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68326</xdr:rowOff>
    </xdr:from>
    <xdr:to>
      <xdr:col>24</xdr:col>
      <xdr:colOff>114300</xdr:colOff>
      <xdr:row>77</xdr:row>
      <xdr:rowOff>169926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154703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73813</xdr:rowOff>
    </xdr:from>
    <xdr:to>
      <xdr:col>20</xdr:col>
      <xdr:colOff>38100</xdr:colOff>
      <xdr:row>78</xdr:row>
      <xdr:rowOff>3963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166540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67983</xdr:rowOff>
    </xdr:from>
    <xdr:to>
      <xdr:col>15</xdr:col>
      <xdr:colOff>101600</xdr:colOff>
      <xdr:row>77</xdr:row>
      <xdr:rowOff>169583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160710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62554</xdr:rowOff>
    </xdr:from>
    <xdr:to>
      <xdr:col>10</xdr:col>
      <xdr:colOff>165100</xdr:colOff>
      <xdr:row>77</xdr:row>
      <xdr:rowOff>164154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155281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58553</xdr:rowOff>
    </xdr:from>
    <xdr:to>
      <xdr:col>6</xdr:col>
      <xdr:colOff>38100</xdr:colOff>
      <xdr:row>77</xdr:row>
      <xdr:rowOff>160153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151280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57099</xdr:rowOff>
    </xdr:from>
    <xdr:to>
      <xdr:col>24</xdr:col>
      <xdr:colOff>63500</xdr:colOff>
      <xdr:row>96</xdr:row>
      <xdr:rowOff>60567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6299"/>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86847</xdr:rowOff>
    </xdr:from>
    <xdr:to>
      <xdr:col>19</xdr:col>
      <xdr:colOff>177800</xdr:colOff>
      <xdr:row>96</xdr:row>
      <xdr:rowOff>60567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74597"/>
          <a:ext cx="889000" cy="1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86847</xdr:rowOff>
    </xdr:from>
    <xdr:to>
      <xdr:col>15</xdr:col>
      <xdr:colOff>50800</xdr:colOff>
      <xdr:row>96</xdr:row>
      <xdr:rowOff>154894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74597"/>
          <a:ext cx="8890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154894</xdr:rowOff>
    </xdr:from>
    <xdr:to>
      <xdr:col>10</xdr:col>
      <xdr:colOff>114300</xdr:colOff>
      <xdr:row>97</xdr:row>
      <xdr:rowOff>7249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409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158341</xdr:rowOff>
    </xdr:from>
    <xdr:to>
      <xdr:col>6</xdr:col>
      <xdr:colOff>38100</xdr:colOff>
      <xdr:row>97</xdr:row>
      <xdr:rowOff>88491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79618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6299</xdr:rowOff>
    </xdr:from>
    <xdr:to>
      <xdr:col>24</xdr:col>
      <xdr:colOff>114300</xdr:colOff>
      <xdr:row>96</xdr:row>
      <xdr:rowOff>107899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156176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9767</xdr:rowOff>
    </xdr:from>
    <xdr:to>
      <xdr:col>20</xdr:col>
      <xdr:colOff>38100</xdr:colOff>
      <xdr:row>96</xdr:row>
      <xdr:rowOff>111367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102494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6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36047</xdr:rowOff>
    </xdr:from>
    <xdr:to>
      <xdr:col>15</xdr:col>
      <xdr:colOff>101600</xdr:colOff>
      <xdr:row>95</xdr:row>
      <xdr:rowOff>137647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128774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1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104094</xdr:rowOff>
    </xdr:from>
    <xdr:to>
      <xdr:col>10</xdr:col>
      <xdr:colOff>165100</xdr:colOff>
      <xdr:row>97</xdr:row>
      <xdr:rowOff>34244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25371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127899</xdr:rowOff>
    </xdr:from>
    <xdr:to>
      <xdr:col>6</xdr:col>
      <xdr:colOff>38100</xdr:colOff>
      <xdr:row>97</xdr:row>
      <xdr:rowOff>58049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74576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112018</xdr:rowOff>
    </xdr:from>
    <xdr:to>
      <xdr:col>55</xdr:col>
      <xdr:colOff>0</xdr:colOff>
      <xdr:row>36</xdr:row>
      <xdr:rowOff>22396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2768"/>
          <a:ext cx="8382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22396</xdr:rowOff>
    </xdr:from>
    <xdr:to>
      <xdr:col>50</xdr:col>
      <xdr:colOff>114300</xdr:colOff>
      <xdr:row>36</xdr:row>
      <xdr:rowOff>133582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94596"/>
          <a:ext cx="889000" cy="1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52353</xdr:rowOff>
    </xdr:from>
    <xdr:to>
      <xdr:col>45</xdr:col>
      <xdr:colOff>177800</xdr:colOff>
      <xdr:row>36</xdr:row>
      <xdr:rowOff>133582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95853"/>
          <a:ext cx="8890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52353</xdr:rowOff>
    </xdr:from>
    <xdr:to>
      <xdr:col>41</xdr:col>
      <xdr:colOff>50800</xdr:colOff>
      <xdr:row>36</xdr:row>
      <xdr:rowOff>126376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95853"/>
          <a:ext cx="889000" cy="1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82412</xdr:rowOff>
    </xdr:from>
    <xdr:to>
      <xdr:col>36</xdr:col>
      <xdr:colOff>165100</xdr:colOff>
      <xdr:row>37</xdr:row>
      <xdr:rowOff>12562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3689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61218</xdr:rowOff>
    </xdr:from>
    <xdr:to>
      <xdr:col>55</xdr:col>
      <xdr:colOff>50800</xdr:colOff>
      <xdr:row>35</xdr:row>
      <xdr:rowOff>162818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84095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1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143046</xdr:rowOff>
    </xdr:from>
    <xdr:to>
      <xdr:col>50</xdr:col>
      <xdr:colOff>165100</xdr:colOff>
      <xdr:row>36</xdr:row>
      <xdr:rowOff>73196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89723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82782</xdr:rowOff>
    </xdr:from>
    <xdr:to>
      <xdr:col>46</xdr:col>
      <xdr:colOff>38100</xdr:colOff>
      <xdr:row>37</xdr:row>
      <xdr:rowOff>12932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1553</xdr:rowOff>
    </xdr:from>
    <xdr:to>
      <xdr:col>41</xdr:col>
      <xdr:colOff>101600</xdr:colOff>
      <xdr:row>30</xdr:row>
      <xdr:rowOff>103153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119680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75576</xdr:rowOff>
    </xdr:from>
    <xdr:to>
      <xdr:col>36</xdr:col>
      <xdr:colOff>165100</xdr:colOff>
      <xdr:row>37</xdr:row>
      <xdr:rowOff>5726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22253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139230</xdr:rowOff>
    </xdr:from>
    <xdr:to>
      <xdr:col>55</xdr:col>
      <xdr:colOff>0</xdr:colOff>
      <xdr:row>57</xdr:row>
      <xdr:rowOff>124041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0430"/>
          <a:ext cx="8382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46799</xdr:rowOff>
    </xdr:from>
    <xdr:to>
      <xdr:col>50</xdr:col>
      <xdr:colOff>114300</xdr:colOff>
      <xdr:row>57</xdr:row>
      <xdr:rowOff>124041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19449"/>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10693</xdr:rowOff>
    </xdr:from>
    <xdr:to>
      <xdr:col>45</xdr:col>
      <xdr:colOff>177800</xdr:colOff>
      <xdr:row>57</xdr:row>
      <xdr:rowOff>46799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11893"/>
          <a:ext cx="889000" cy="2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10693</xdr:rowOff>
    </xdr:from>
    <xdr:to>
      <xdr:col>41</xdr:col>
      <xdr:colOff>50800</xdr:colOff>
      <xdr:row>56</xdr:row>
      <xdr:rowOff>21489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11893"/>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88430</xdr:rowOff>
    </xdr:from>
    <xdr:to>
      <xdr:col>55</xdr:col>
      <xdr:colOff>50800</xdr:colOff>
      <xdr:row>57</xdr:row>
      <xdr:rowOff>18580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66857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73241</xdr:rowOff>
    </xdr:from>
    <xdr:to>
      <xdr:col>50</xdr:col>
      <xdr:colOff>165100</xdr:colOff>
      <xdr:row>58</xdr:row>
      <xdr:rowOff>3391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165968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167449</xdr:rowOff>
    </xdr:from>
    <xdr:to>
      <xdr:col>46</xdr:col>
      <xdr:colOff>38100</xdr:colOff>
      <xdr:row>57</xdr:row>
      <xdr:rowOff>97599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88726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131343</xdr:rowOff>
    </xdr:from>
    <xdr:to>
      <xdr:col>41</xdr:col>
      <xdr:colOff>101600</xdr:colOff>
      <xdr:row>56</xdr:row>
      <xdr:rowOff>61493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52620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142139</xdr:rowOff>
    </xdr:from>
    <xdr:to>
      <xdr:col>36</xdr:col>
      <xdr:colOff>165100</xdr:colOff>
      <xdr:row>56</xdr:row>
      <xdr:rowOff>72289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63416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133550</xdr:rowOff>
    </xdr:from>
    <xdr:to>
      <xdr:col>55</xdr:col>
      <xdr:colOff>0</xdr:colOff>
      <xdr:row>77</xdr:row>
      <xdr:rowOff>142032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35200"/>
          <a:ext cx="8382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142032</xdr:rowOff>
    </xdr:from>
    <xdr:to>
      <xdr:col>50</xdr:col>
      <xdr:colOff>114300</xdr:colOff>
      <xdr:row>77</xdr:row>
      <xdr:rowOff>144569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4368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138534</xdr:rowOff>
    </xdr:from>
    <xdr:to>
      <xdr:col>45</xdr:col>
      <xdr:colOff>177800</xdr:colOff>
      <xdr:row>77</xdr:row>
      <xdr:rowOff>144569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018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138534</xdr:rowOff>
    </xdr:from>
    <xdr:to>
      <xdr:col>41</xdr:col>
      <xdr:colOff>50800</xdr:colOff>
      <xdr:row>77</xdr:row>
      <xdr:rowOff>170698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4018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120515</xdr:rowOff>
    </xdr:from>
    <xdr:to>
      <xdr:col>36</xdr:col>
      <xdr:colOff>165100</xdr:colOff>
      <xdr:row>77</xdr:row>
      <xdr:rowOff>50665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5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82750</xdr:rowOff>
    </xdr:from>
    <xdr:to>
      <xdr:col>55</xdr:col>
      <xdr:colOff>50800</xdr:colOff>
      <xdr:row>78</xdr:row>
      <xdr:rowOff>12900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61177</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91232</xdr:rowOff>
    </xdr:from>
    <xdr:to>
      <xdr:col>50</xdr:col>
      <xdr:colOff>165100</xdr:colOff>
      <xdr:row>78</xdr:row>
      <xdr:rowOff>21382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12509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93769</xdr:rowOff>
    </xdr:from>
    <xdr:to>
      <xdr:col>46</xdr:col>
      <xdr:colOff>38100</xdr:colOff>
      <xdr:row>78</xdr:row>
      <xdr:rowOff>23919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15046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87734</xdr:rowOff>
    </xdr:from>
    <xdr:to>
      <xdr:col>41</xdr:col>
      <xdr:colOff>101600</xdr:colOff>
      <xdr:row>78</xdr:row>
      <xdr:rowOff>17884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119898</xdr:rowOff>
    </xdr:from>
    <xdr:to>
      <xdr:col>36</xdr:col>
      <xdr:colOff>165100</xdr:colOff>
      <xdr:row>78</xdr:row>
      <xdr:rowOff>50048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1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39649</xdr:rowOff>
    </xdr:from>
    <xdr:to>
      <xdr:col>55</xdr:col>
      <xdr:colOff>0</xdr:colOff>
      <xdr:row>98</xdr:row>
      <xdr:rowOff>26448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70299"/>
          <a:ext cx="838200" cy="1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11227</xdr:rowOff>
    </xdr:from>
    <xdr:to>
      <xdr:col>50</xdr:col>
      <xdr:colOff>114300</xdr:colOff>
      <xdr:row>98</xdr:row>
      <xdr:rowOff>26448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13327"/>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13875</xdr:rowOff>
    </xdr:from>
    <xdr:to>
      <xdr:col>45</xdr:col>
      <xdr:colOff>177800</xdr:colOff>
      <xdr:row>98</xdr:row>
      <xdr:rowOff>11227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44525"/>
          <a:ext cx="889000" cy="1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100800</xdr:rowOff>
    </xdr:from>
    <xdr:to>
      <xdr:col>41</xdr:col>
      <xdr:colOff>50800</xdr:colOff>
      <xdr:row>97</xdr:row>
      <xdr:rowOff>13875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60000"/>
          <a:ext cx="8890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55905</xdr:rowOff>
    </xdr:from>
    <xdr:to>
      <xdr:col>36</xdr:col>
      <xdr:colOff>165100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148632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160299</xdr:rowOff>
    </xdr:from>
    <xdr:to>
      <xdr:col>55</xdr:col>
      <xdr:colOff>50800</xdr:colOff>
      <xdr:row>97</xdr:row>
      <xdr:rowOff>90449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138726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147098</xdr:rowOff>
    </xdr:from>
    <xdr:to>
      <xdr:col>50</xdr:col>
      <xdr:colOff>165100</xdr:colOff>
      <xdr:row>98</xdr:row>
      <xdr:rowOff>77248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68375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131877</xdr:rowOff>
    </xdr:from>
    <xdr:to>
      <xdr:col>46</xdr:col>
      <xdr:colOff>38100</xdr:colOff>
      <xdr:row>98</xdr:row>
      <xdr:rowOff>62027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53154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134525</xdr:rowOff>
    </xdr:from>
    <xdr:to>
      <xdr:col>41</xdr:col>
      <xdr:colOff>101600</xdr:colOff>
      <xdr:row>97</xdr:row>
      <xdr:rowOff>64675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55802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50000</xdr:rowOff>
    </xdr:from>
    <xdr:to>
      <xdr:col>36</xdr:col>
      <xdr:colOff>165100</xdr:colOff>
      <xdr:row>96</xdr:row>
      <xdr:rowOff>151600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168127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119670</xdr:rowOff>
    </xdr:from>
    <xdr:to>
      <xdr:col>85</xdr:col>
      <xdr:colOff>127000</xdr:colOff>
      <xdr:row>39</xdr:row>
      <xdr:rowOff>94960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34770"/>
          <a:ext cx="8382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76563</xdr:rowOff>
    </xdr:from>
    <xdr:to>
      <xdr:col>81</xdr:col>
      <xdr:colOff>50800</xdr:colOff>
      <xdr:row>39</xdr:row>
      <xdr:rowOff>94960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6311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76563</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63113"/>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23985</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10535"/>
          <a:ext cx="889000" cy="7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79103</xdr:rowOff>
    </xdr:from>
    <xdr:to>
      <xdr:col>67</xdr:col>
      <xdr:colOff>101600</xdr:colOff>
      <xdr:row>39</xdr:row>
      <xdr:rowOff>9253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25780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68870</xdr:rowOff>
    </xdr:from>
    <xdr:to>
      <xdr:col>85</xdr:col>
      <xdr:colOff>177800</xdr:colOff>
      <xdr:row>38</xdr:row>
      <xdr:rowOff>170470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91747</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44160</xdr:rowOff>
    </xdr:from>
    <xdr:to>
      <xdr:col>81</xdr:col>
      <xdr:colOff>101600</xdr:colOff>
      <xdr:row>39</xdr:row>
      <xdr:rowOff>145760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136887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25763</xdr:rowOff>
    </xdr:from>
    <xdr:to>
      <xdr:col>76</xdr:col>
      <xdr:colOff>165100</xdr:colOff>
      <xdr:row>39</xdr:row>
      <xdr:rowOff>127363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118490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05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144635</xdr:rowOff>
    </xdr:from>
    <xdr:to>
      <xdr:col>67</xdr:col>
      <xdr:colOff>101600</xdr:colOff>
      <xdr:row>39</xdr:row>
      <xdr:rowOff>74785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65912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5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162655</xdr:rowOff>
    </xdr:from>
    <xdr:to>
      <xdr:col>85</xdr:col>
      <xdr:colOff>127000</xdr:colOff>
      <xdr:row>75</xdr:row>
      <xdr:rowOff>170008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2140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62395</xdr:rowOff>
    </xdr:from>
    <xdr:to>
      <xdr:col>81</xdr:col>
      <xdr:colOff>50800</xdr:colOff>
      <xdr:row>75</xdr:row>
      <xdr:rowOff>162655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749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62395</xdr:rowOff>
    </xdr:from>
    <xdr:to>
      <xdr:col>76</xdr:col>
      <xdr:colOff>114300</xdr:colOff>
      <xdr:row>75</xdr:row>
      <xdr:rowOff>167951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49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131261</xdr:rowOff>
    </xdr:from>
    <xdr:to>
      <xdr:col>71</xdr:col>
      <xdr:colOff>177800</xdr:colOff>
      <xdr:row>75</xdr:row>
      <xdr:rowOff>167951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9001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5804</xdr:rowOff>
    </xdr:from>
    <xdr:to>
      <xdr:col>67</xdr:col>
      <xdr:colOff>101600</xdr:colOff>
      <xdr:row>75</xdr:row>
      <xdr:rowOff>107404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123931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119208</xdr:rowOff>
    </xdr:from>
    <xdr:to>
      <xdr:col>85</xdr:col>
      <xdr:colOff>177800</xdr:colOff>
      <xdr:row>76</xdr:row>
      <xdr:rowOff>49358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97635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111855</xdr:rowOff>
    </xdr:from>
    <xdr:to>
      <xdr:col>81</xdr:col>
      <xdr:colOff>101600</xdr:colOff>
      <xdr:row>76</xdr:row>
      <xdr:rowOff>42005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33132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11595</xdr:rowOff>
    </xdr:from>
    <xdr:to>
      <xdr:col>76</xdr:col>
      <xdr:colOff>165100</xdr:colOff>
      <xdr:row>74</xdr:row>
      <xdr:rowOff>113195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129722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117151</xdr:rowOff>
    </xdr:from>
    <xdr:to>
      <xdr:col>72</xdr:col>
      <xdr:colOff>38100</xdr:colOff>
      <xdr:row>76</xdr:row>
      <xdr:rowOff>47301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38428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80461</xdr:rowOff>
    </xdr:from>
    <xdr:to>
      <xdr:col>67</xdr:col>
      <xdr:colOff>101600</xdr:colOff>
      <xdr:row>76</xdr:row>
      <xdr:rowOff>10610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39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1737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96396</xdr:rowOff>
    </xdr:from>
    <xdr:to>
      <xdr:col>85</xdr:col>
      <xdr:colOff>127000</xdr:colOff>
      <xdr:row>97</xdr:row>
      <xdr:rowOff>137049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27046"/>
          <a:ext cx="8382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96396</xdr:rowOff>
    </xdr:from>
    <xdr:to>
      <xdr:col>81</xdr:col>
      <xdr:colOff>50800</xdr:colOff>
      <xdr:row>98</xdr:row>
      <xdr:rowOff>107750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27046"/>
          <a:ext cx="889000" cy="1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94346</xdr:rowOff>
    </xdr:from>
    <xdr:to>
      <xdr:col>76</xdr:col>
      <xdr:colOff>114300</xdr:colOff>
      <xdr:row>98</xdr:row>
      <xdr:rowOff>107750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96446"/>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94346</xdr:rowOff>
    </xdr:from>
    <xdr:to>
      <xdr:col>71</xdr:col>
      <xdr:colOff>177800</xdr:colOff>
      <xdr:row>98</xdr:row>
      <xdr:rowOff>126014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6446"/>
          <a:ext cx="889000" cy="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79268</xdr:rowOff>
    </xdr:from>
    <xdr:to>
      <xdr:col>67</xdr:col>
      <xdr:colOff>101600</xdr:colOff>
      <xdr:row>99</xdr:row>
      <xdr:rowOff>9418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8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86249</xdr:rowOff>
    </xdr:from>
    <xdr:to>
      <xdr:col>85</xdr:col>
      <xdr:colOff>177800</xdr:colOff>
      <xdr:row>98</xdr:row>
      <xdr:rowOff>16399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109126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45596</xdr:rowOff>
    </xdr:from>
    <xdr:to>
      <xdr:col>81</xdr:col>
      <xdr:colOff>101600</xdr:colOff>
      <xdr:row>97</xdr:row>
      <xdr:rowOff>147196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163723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56950</xdr:rowOff>
    </xdr:from>
    <xdr:to>
      <xdr:col>76</xdr:col>
      <xdr:colOff>165100</xdr:colOff>
      <xdr:row>98</xdr:row>
      <xdr:rowOff>158550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149677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43546</xdr:rowOff>
    </xdr:from>
    <xdr:to>
      <xdr:col>72</xdr:col>
      <xdr:colOff>38100</xdr:colOff>
      <xdr:row>98</xdr:row>
      <xdr:rowOff>145146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161673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75214</xdr:rowOff>
    </xdr:from>
    <xdr:to>
      <xdr:col>67</xdr:col>
      <xdr:colOff>101600</xdr:colOff>
      <xdr:row>99</xdr:row>
      <xdr:rowOff>5364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21891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119780</xdr:rowOff>
    </xdr:from>
    <xdr:to>
      <xdr:col>116</xdr:col>
      <xdr:colOff>63500</xdr:colOff>
      <xdr:row>38</xdr:row>
      <xdr:rowOff>129577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348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129577</xdr:rowOff>
    </xdr:from>
    <xdr:to>
      <xdr:col>111</xdr:col>
      <xdr:colOff>177800</xdr:colOff>
      <xdr:row>39</xdr:row>
      <xdr:rowOff>254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44677"/>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xdr:rowOff>
    </xdr:from>
    <xdr:to>
      <xdr:col>107</xdr:col>
      <xdr:colOff>50800</xdr:colOff>
      <xdr:row>39</xdr:row>
      <xdr:rowOff>13317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868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12501</xdr:rowOff>
    </xdr:from>
    <xdr:to>
      <xdr:col>102</xdr:col>
      <xdr:colOff>114300</xdr:colOff>
      <xdr:row>39</xdr:row>
      <xdr:rowOff>13317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99051"/>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65060</xdr:rowOff>
    </xdr:from>
    <xdr:to>
      <xdr:col>98</xdr:col>
      <xdr:colOff>38100</xdr:colOff>
      <xdr:row>38</xdr:row>
      <xdr:rowOff>166660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11737</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68980</xdr:rowOff>
    </xdr:from>
    <xdr:to>
      <xdr:col>116</xdr:col>
      <xdr:colOff>114300</xdr:colOff>
      <xdr:row>38</xdr:row>
      <xdr:rowOff>170580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47407</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78777</xdr:rowOff>
    </xdr:from>
    <xdr:to>
      <xdr:col>112</xdr:col>
      <xdr:colOff>38100</xdr:colOff>
      <xdr:row>39</xdr:row>
      <xdr:rowOff>8927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25453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36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120904</xdr:rowOff>
    </xdr:from>
    <xdr:to>
      <xdr:col>107</xdr:col>
      <xdr:colOff>101600</xdr:colOff>
      <xdr:row>39</xdr:row>
      <xdr:rowOff>51054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42181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133967</xdr:rowOff>
    </xdr:from>
    <xdr:to>
      <xdr:col>102</xdr:col>
      <xdr:colOff>165100</xdr:colOff>
      <xdr:row>39</xdr:row>
      <xdr:rowOff>64117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55244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133151</xdr:rowOff>
    </xdr:from>
    <xdr:to>
      <xdr:col>98</xdr:col>
      <xdr:colOff>38100</xdr:colOff>
      <xdr:row>39</xdr:row>
      <xdr:rowOff>63301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54428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4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98228</xdr:rowOff>
    </xdr:from>
    <xdr:to>
      <xdr:col>116</xdr:col>
      <xdr:colOff>63500</xdr:colOff>
      <xdr:row>58</xdr:row>
      <xdr:rowOff>98590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42328"/>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97219</xdr:rowOff>
    </xdr:from>
    <xdr:to>
      <xdr:col>111</xdr:col>
      <xdr:colOff>177800</xdr:colOff>
      <xdr:row>58</xdr:row>
      <xdr:rowOff>98228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41319"/>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97219</xdr:rowOff>
    </xdr:from>
    <xdr:to>
      <xdr:col>107</xdr:col>
      <xdr:colOff>50800</xdr:colOff>
      <xdr:row>58</xdr:row>
      <xdr:rowOff>97237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4131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97237</xdr:rowOff>
    </xdr:from>
    <xdr:to>
      <xdr:col>102</xdr:col>
      <xdr:colOff>114300</xdr:colOff>
      <xdr:row>58</xdr:row>
      <xdr:rowOff>143396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41337"/>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118770</xdr:rowOff>
    </xdr:from>
    <xdr:to>
      <xdr:col>98</xdr:col>
      <xdr:colOff>38100</xdr:colOff>
      <xdr:row>59</xdr:row>
      <xdr:rowOff>48920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47790</xdr:rowOff>
    </xdr:from>
    <xdr:to>
      <xdr:col>116</xdr:col>
      <xdr:colOff>114300</xdr:colOff>
      <xdr:row>58</xdr:row>
      <xdr:rowOff>149390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7167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47428</xdr:rowOff>
    </xdr:from>
    <xdr:to>
      <xdr:col>112</xdr:col>
      <xdr:colOff>38100</xdr:colOff>
      <xdr:row>58</xdr:row>
      <xdr:rowOff>149028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165555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46419</xdr:rowOff>
    </xdr:from>
    <xdr:to>
      <xdr:col>107</xdr:col>
      <xdr:colOff>101600</xdr:colOff>
      <xdr:row>58</xdr:row>
      <xdr:rowOff>148019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164546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46437</xdr:rowOff>
    </xdr:from>
    <xdr:to>
      <xdr:col>102</xdr:col>
      <xdr:colOff>165100</xdr:colOff>
      <xdr:row>58</xdr:row>
      <xdr:rowOff>148037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164564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92596</xdr:rowOff>
    </xdr:from>
    <xdr:to>
      <xdr:col>98</xdr:col>
      <xdr:colOff>38100</xdr:colOff>
      <xdr:row>59</xdr:row>
      <xdr:rowOff>22746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39273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128308</xdr:rowOff>
    </xdr:from>
    <xdr:to>
      <xdr:col>116</xdr:col>
      <xdr:colOff>63500</xdr:colOff>
      <xdr:row>77</xdr:row>
      <xdr:rowOff>21056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8508"/>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79502</xdr:rowOff>
    </xdr:from>
    <xdr:to>
      <xdr:col>111</xdr:col>
      <xdr:colOff>177800</xdr:colOff>
      <xdr:row>77</xdr:row>
      <xdr:rowOff>21056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109702"/>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79502</xdr:rowOff>
    </xdr:from>
    <xdr:to>
      <xdr:col>107</xdr:col>
      <xdr:colOff>50800</xdr:colOff>
      <xdr:row>77</xdr:row>
      <xdr:rowOff>43231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09702"/>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43231</xdr:rowOff>
    </xdr:from>
    <xdr:to>
      <xdr:col>102</xdr:col>
      <xdr:colOff>114300</xdr:colOff>
      <xdr:row>77</xdr:row>
      <xdr:rowOff>142442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4881"/>
          <a:ext cx="8890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34417</xdr:rowOff>
    </xdr:from>
    <xdr:to>
      <xdr:col>98</xdr:col>
      <xdr:colOff>38100</xdr:colOff>
      <xdr:row>75</xdr:row>
      <xdr:rowOff>136017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152544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77508</xdr:rowOff>
    </xdr:from>
    <xdr:to>
      <xdr:col>116</xdr:col>
      <xdr:colOff>114300</xdr:colOff>
      <xdr:row>77</xdr:row>
      <xdr:rowOff>7658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55935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8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141706</xdr:rowOff>
    </xdr:from>
    <xdr:to>
      <xdr:col>112</xdr:col>
      <xdr:colOff>38100</xdr:colOff>
      <xdr:row>77</xdr:row>
      <xdr:rowOff>71856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62983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28702</xdr:rowOff>
    </xdr:from>
    <xdr:to>
      <xdr:col>107</xdr:col>
      <xdr:colOff>101600</xdr:colOff>
      <xdr:row>76</xdr:row>
      <xdr:rowOff>130302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121429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163881</xdr:rowOff>
    </xdr:from>
    <xdr:to>
      <xdr:col>102</xdr:col>
      <xdr:colOff>165100</xdr:colOff>
      <xdr:row>77</xdr:row>
      <xdr:rowOff>94031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85158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91642</xdr:rowOff>
    </xdr:from>
    <xdr:to>
      <xdr:col>98</xdr:col>
      <xdr:colOff>38100</xdr:colOff>
      <xdr:row>78</xdr:row>
      <xdr:rowOff>21792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12919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33,037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円となっており、類似団体平均を下回っているが、前年度と比較して大きく増加している。これは街路整備費や公共施設整備費が増加したことによるものである。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1,384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円となっており、前年度と比較して大きく増加しているが、これは令和５年７月豪雨の災害復旧に伴うものである。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 </a:t>
          </a:r>
          <a:r>
            <a:rPr kumimoji="1" lang="en-US" altLang="ja-JP" sz="1300">
              <a:latin typeface="ＭＳ Ｐゴシック" panose="020B0600070205080204" pitchFamily="50" charset="-128"/>
              <a:ea typeface="ＭＳ Ｐゴシック" panose="020B0600070205080204" pitchFamily="50" charset="-128"/>
            </a:rPr>
            <a:t>57,113 </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円となっており、類似団体平均を下回っているが、前年度と比較 して大きく増加している。これは、ふるさと納税寄附金の増加に伴い、ふるさと納税にかかる経費が増加したことなどによるものである。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 </a:t>
          </a:r>
          <a:r>
            <a:rPr kumimoji="1" lang="en-US" altLang="ja-JP" sz="1300">
              <a:latin typeface="ＭＳ Ｐゴシック" panose="020B0600070205080204" pitchFamily="50" charset="-128"/>
              <a:ea typeface="ＭＳ Ｐゴシック" panose="020B0600070205080204" pitchFamily="50" charset="-128"/>
            </a:rPr>
            <a:t>61,793 </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 </a:t>
          </a:r>
          <a:r>
            <a:rPr kumimoji="1" lang="en-US" altLang="ja-JP" sz="1300">
              <a:latin typeface="ＭＳ Ｐゴシック" panose="020B0600070205080204" pitchFamily="50" charset="-128"/>
              <a:ea typeface="ＭＳ Ｐゴシック" panose="020B0600070205080204" pitchFamily="50" charset="-128"/>
            </a:rPr>
            <a:t>7,517 </a:t>
          </a:r>
          <a:r>
            <a:rPr kumimoji="1" lang="ja-JP" altLang="en-US" sz="1300">
              <a:latin typeface="ＭＳ Ｐゴシック" panose="020B0600070205080204" pitchFamily="50" charset="-128"/>
              <a:ea typeface="ＭＳ Ｐゴシック" panose="020B0600070205080204" pitchFamily="50" charset="-128"/>
            </a:rPr>
            <a:t>円高い状況となって いる。これは、地方創生臨時交付金による物価高騰重点支援給付金給付事業や、ＬＰガス料金高騰対策 支援事業、下水道使用料基本料金補助事業などを実施したことによるものである。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32,848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 と納税寄附金の増加に伴い、ふるさと応援基金への積立額が増加したことが要因であると考えられる。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58166</xdr:rowOff>
    </xdr:from>
    <xdr:to>
      <xdr:col>24</xdr:col>
      <xdr:colOff>63500</xdr:colOff>
      <xdr:row>35</xdr:row>
      <xdr:rowOff>45212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7466"/>
          <a:ext cx="8382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45212</xdr:rowOff>
    </xdr:from>
    <xdr:to>
      <xdr:col>19</xdr:col>
      <xdr:colOff>177800</xdr:colOff>
      <xdr:row>35</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59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168656</xdr:rowOff>
    </xdr:from>
    <xdr:to>
      <xdr:col>15</xdr:col>
      <xdr:colOff>50800</xdr:colOff>
      <xdr:row>35</xdr:row>
      <xdr:rowOff>70358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7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79502</xdr:rowOff>
    </xdr:from>
    <xdr:to>
      <xdr:col>10</xdr:col>
      <xdr:colOff>114300</xdr:colOff>
      <xdr:row>34</xdr:row>
      <xdr:rowOff>168656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880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24892</xdr:rowOff>
    </xdr:from>
    <xdr:to>
      <xdr:col>6</xdr:col>
      <xdr:colOff>38100</xdr:colOff>
      <xdr:row>31</xdr:row>
      <xdr:rowOff>126492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3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143019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1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7366</xdr:rowOff>
    </xdr:from>
    <xdr:to>
      <xdr:col>24</xdr:col>
      <xdr:colOff>114300</xdr:colOff>
      <xdr:row>34</xdr:row>
      <xdr:rowOff>108966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30243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165862</xdr:rowOff>
    </xdr:from>
    <xdr:to>
      <xdr:col>20</xdr:col>
      <xdr:colOff>38100</xdr:colOff>
      <xdr:row>35</xdr:row>
      <xdr:rowOff>96012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87139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19558</xdr:rowOff>
    </xdr:from>
    <xdr:to>
      <xdr:col>15</xdr:col>
      <xdr:colOff>101600</xdr:colOff>
      <xdr:row>35</xdr:row>
      <xdr:rowOff>121158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112285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117856</xdr:rowOff>
    </xdr:from>
    <xdr:to>
      <xdr:col>10</xdr:col>
      <xdr:colOff>165100</xdr:colOff>
      <xdr:row>35</xdr:row>
      <xdr:rowOff>48006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39133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28702</xdr:rowOff>
    </xdr:from>
    <xdr:to>
      <xdr:col>6</xdr:col>
      <xdr:colOff>38100</xdr:colOff>
      <xdr:row>34</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68496</xdr:rowOff>
    </xdr:from>
    <xdr:to>
      <xdr:col>24</xdr:col>
      <xdr:colOff>63500</xdr:colOff>
      <xdr:row>56</xdr:row>
      <xdr:rowOff>84635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9696"/>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68496</xdr:rowOff>
    </xdr:from>
    <xdr:to>
      <xdr:col>19</xdr:col>
      <xdr:colOff>177800</xdr:colOff>
      <xdr:row>56</xdr:row>
      <xdr:rowOff>166108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9696"/>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99850</xdr:rowOff>
    </xdr:from>
    <xdr:to>
      <xdr:col>15</xdr:col>
      <xdr:colOff>50800</xdr:colOff>
      <xdr:row>56</xdr:row>
      <xdr:rowOff>166108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58150"/>
          <a:ext cx="889000" cy="4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99850</xdr:rowOff>
    </xdr:from>
    <xdr:to>
      <xdr:col>10</xdr:col>
      <xdr:colOff>114300</xdr:colOff>
      <xdr:row>57</xdr:row>
      <xdr:rowOff>25921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8150"/>
          <a:ext cx="889000" cy="4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27960</xdr:rowOff>
    </xdr:from>
    <xdr:to>
      <xdr:col>6</xdr:col>
      <xdr:colOff>38100</xdr:colOff>
      <xdr:row>57</xdr:row>
      <xdr:rowOff>129560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33835</xdr:rowOff>
    </xdr:from>
    <xdr:to>
      <xdr:col>24</xdr:col>
      <xdr:colOff>114300</xdr:colOff>
      <xdr:row>56</xdr:row>
      <xdr:rowOff>135435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56712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17696</xdr:rowOff>
    </xdr:from>
    <xdr:to>
      <xdr:col>20</xdr:col>
      <xdr:colOff>38100</xdr:colOff>
      <xdr:row>56</xdr:row>
      <xdr:rowOff>119296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135823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115308</xdr:rowOff>
    </xdr:from>
    <xdr:to>
      <xdr:col>15</xdr:col>
      <xdr:colOff>101600</xdr:colOff>
      <xdr:row>57</xdr:row>
      <xdr:rowOff>45458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61985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49050</xdr:rowOff>
    </xdr:from>
    <xdr:to>
      <xdr:col>10</xdr:col>
      <xdr:colOff>165100</xdr:colOff>
      <xdr:row>54</xdr:row>
      <xdr:rowOff>150650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167177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146571</xdr:rowOff>
    </xdr:from>
    <xdr:to>
      <xdr:col>6</xdr:col>
      <xdr:colOff>38100</xdr:colOff>
      <xdr:row>57</xdr:row>
      <xdr:rowOff>76721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93248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135882</xdr:rowOff>
    </xdr:from>
    <xdr:to>
      <xdr:col>24</xdr:col>
      <xdr:colOff>63500</xdr:colOff>
      <xdr:row>78</xdr:row>
      <xdr:rowOff>72903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7532"/>
          <a:ext cx="8382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77963</xdr:rowOff>
    </xdr:from>
    <xdr:to>
      <xdr:col>19</xdr:col>
      <xdr:colOff>177800</xdr:colOff>
      <xdr:row>78</xdr:row>
      <xdr:rowOff>72903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79613"/>
          <a:ext cx="8890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77963</xdr:rowOff>
    </xdr:from>
    <xdr:to>
      <xdr:col>15</xdr:col>
      <xdr:colOff>50800</xdr:colOff>
      <xdr:row>78</xdr:row>
      <xdr:rowOff>142999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9613"/>
          <a:ext cx="889000" cy="2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142999</xdr:rowOff>
    </xdr:from>
    <xdr:to>
      <xdr:col>10</xdr:col>
      <xdr:colOff>114300</xdr:colOff>
      <xdr:row>79</xdr:row>
      <xdr:rowOff>52253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16099"/>
          <a:ext cx="889000" cy="8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142126</xdr:rowOff>
    </xdr:from>
    <xdr:to>
      <xdr:col>6</xdr:col>
      <xdr:colOff>38100</xdr:colOff>
      <xdr:row>79</xdr:row>
      <xdr:rowOff>72276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5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88803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9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85082</xdr:rowOff>
    </xdr:from>
    <xdr:to>
      <xdr:col>24</xdr:col>
      <xdr:colOff>114300</xdr:colOff>
      <xdr:row>78</xdr:row>
      <xdr:rowOff>15232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22103</xdr:rowOff>
    </xdr:from>
    <xdr:to>
      <xdr:col>20</xdr:col>
      <xdr:colOff>38100</xdr:colOff>
      <xdr:row>78</xdr:row>
      <xdr:rowOff>123703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114830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27163</xdr:rowOff>
    </xdr:from>
    <xdr:to>
      <xdr:col>15</xdr:col>
      <xdr:colOff>101600</xdr:colOff>
      <xdr:row>77</xdr:row>
      <xdr:rowOff>128763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92199</xdr:rowOff>
    </xdr:from>
    <xdr:to>
      <xdr:col>10</xdr:col>
      <xdr:colOff>165100</xdr:colOff>
      <xdr:row>79</xdr:row>
      <xdr:rowOff>22349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1453</xdr:rowOff>
    </xdr:from>
    <xdr:to>
      <xdr:col>6</xdr:col>
      <xdr:colOff>38100</xdr:colOff>
      <xdr:row>79</xdr:row>
      <xdr:rowOff>103053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94180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105901</xdr:rowOff>
    </xdr:from>
    <xdr:to>
      <xdr:col>24</xdr:col>
      <xdr:colOff>63500</xdr:colOff>
      <xdr:row>97</xdr:row>
      <xdr:rowOff>7113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65101"/>
          <a:ext cx="8382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105901</xdr:rowOff>
    </xdr:from>
    <xdr:to>
      <xdr:col>19</xdr:col>
      <xdr:colOff>177800</xdr:colOff>
      <xdr:row>97</xdr:row>
      <xdr:rowOff>38267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5101"/>
          <a:ext cx="889000" cy="10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38267</xdr:rowOff>
    </xdr:from>
    <xdr:to>
      <xdr:col>15</xdr:col>
      <xdr:colOff>50800</xdr:colOff>
      <xdr:row>98</xdr:row>
      <xdr:rowOff>85327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8917"/>
          <a:ext cx="889000" cy="21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85327</xdr:rowOff>
    </xdr:from>
    <xdr:to>
      <xdr:col>10</xdr:col>
      <xdr:colOff>114300</xdr:colOff>
      <xdr:row>98</xdr:row>
      <xdr:rowOff>137055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87427"/>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156501</xdr:rowOff>
    </xdr:from>
    <xdr:to>
      <xdr:col>6</xdr:col>
      <xdr:colOff>38100</xdr:colOff>
      <xdr:row>97</xdr:row>
      <xdr:rowOff>86651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127763</xdr:rowOff>
    </xdr:from>
    <xdr:to>
      <xdr:col>24</xdr:col>
      <xdr:colOff>114300</xdr:colOff>
      <xdr:row>97</xdr:row>
      <xdr:rowOff>57913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106190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55101</xdr:rowOff>
    </xdr:from>
    <xdr:to>
      <xdr:col>20</xdr:col>
      <xdr:colOff>38100</xdr:colOff>
      <xdr:row>96</xdr:row>
      <xdr:rowOff>156701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158917</xdr:rowOff>
    </xdr:from>
    <xdr:to>
      <xdr:col>15</xdr:col>
      <xdr:colOff>101600</xdr:colOff>
      <xdr:row>97</xdr:row>
      <xdr:rowOff>89067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80194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34527</xdr:rowOff>
    </xdr:from>
    <xdr:to>
      <xdr:col>10</xdr:col>
      <xdr:colOff>165100</xdr:colOff>
      <xdr:row>98</xdr:row>
      <xdr:rowOff>136127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127254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86255</xdr:rowOff>
    </xdr:from>
    <xdr:to>
      <xdr:col>6</xdr:col>
      <xdr:colOff>38100</xdr:colOff>
      <xdr:row>99</xdr:row>
      <xdr:rowOff>16405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0641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91313</xdr:rowOff>
    </xdr:from>
    <xdr:to>
      <xdr:col>50</xdr:col>
      <xdr:colOff>114300</xdr:colOff>
      <xdr:row>38</xdr:row>
      <xdr:rowOff>103505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0641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98933</xdr:rowOff>
    </xdr:from>
    <xdr:to>
      <xdr:col>45</xdr:col>
      <xdr:colOff>177800</xdr:colOff>
      <xdr:row>38</xdr:row>
      <xdr:rowOff>103505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14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98933</xdr:rowOff>
    </xdr:from>
    <xdr:to>
      <xdr:col>41</xdr:col>
      <xdr:colOff>50800</xdr:colOff>
      <xdr:row>38</xdr:row>
      <xdr:rowOff>114173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1403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99568</xdr:rowOff>
    </xdr:from>
    <xdr:to>
      <xdr:col>36</xdr:col>
      <xdr:colOff>165100</xdr:colOff>
      <xdr:row>38</xdr:row>
      <xdr:rowOff>29718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46245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43180</xdr:rowOff>
    </xdr:from>
    <xdr:to>
      <xdr:col>55</xdr:col>
      <xdr:colOff>50800</xdr:colOff>
      <xdr:row>38</xdr:row>
      <xdr:rowOff>144780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129557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3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40513</xdr:rowOff>
    </xdr:from>
    <xdr:to>
      <xdr:col>50</xdr:col>
      <xdr:colOff>165100</xdr:colOff>
      <xdr:row>38</xdr:row>
      <xdr:rowOff>142113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133240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52705</xdr:rowOff>
    </xdr:from>
    <xdr:to>
      <xdr:col>46</xdr:col>
      <xdr:colOff>38100</xdr:colOff>
      <xdr:row>38</xdr:row>
      <xdr:rowOff>154305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145432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48133</xdr:rowOff>
    </xdr:from>
    <xdr:to>
      <xdr:col>41</xdr:col>
      <xdr:colOff>101600</xdr:colOff>
      <xdr:row>38</xdr:row>
      <xdr:rowOff>149733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140860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63373</xdr:rowOff>
    </xdr:from>
    <xdr:to>
      <xdr:col>36</xdr:col>
      <xdr:colOff>165100</xdr:colOff>
      <xdr:row>38</xdr:row>
      <xdr:rowOff>164973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156100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61839</xdr:rowOff>
    </xdr:from>
    <xdr:to>
      <xdr:col>55</xdr:col>
      <xdr:colOff>0</xdr:colOff>
      <xdr:row>58</xdr:row>
      <xdr:rowOff>87716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05939"/>
          <a:ext cx="8382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83373</xdr:rowOff>
    </xdr:from>
    <xdr:to>
      <xdr:col>50</xdr:col>
      <xdr:colOff>114300</xdr:colOff>
      <xdr:row>58</xdr:row>
      <xdr:rowOff>87716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747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83373</xdr:rowOff>
    </xdr:from>
    <xdr:to>
      <xdr:col>45</xdr:col>
      <xdr:colOff>177800</xdr:colOff>
      <xdr:row>58</xdr:row>
      <xdr:rowOff>103856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747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98278</xdr:rowOff>
    </xdr:from>
    <xdr:to>
      <xdr:col>41</xdr:col>
      <xdr:colOff>50800</xdr:colOff>
      <xdr:row>58</xdr:row>
      <xdr:rowOff>103856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4237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153868</xdr:rowOff>
    </xdr:from>
    <xdr:to>
      <xdr:col>36</xdr:col>
      <xdr:colOff>165100</xdr:colOff>
      <xdr:row>57</xdr:row>
      <xdr:rowOff>84018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5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100545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11039</xdr:rowOff>
    </xdr:from>
    <xdr:to>
      <xdr:col>55</xdr:col>
      <xdr:colOff>50800</xdr:colOff>
      <xdr:row>58</xdr:row>
      <xdr:rowOff>112639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97416</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36916</xdr:rowOff>
    </xdr:from>
    <xdr:to>
      <xdr:col>50</xdr:col>
      <xdr:colOff>165100</xdr:colOff>
      <xdr:row>58</xdr:row>
      <xdr:rowOff>138516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129643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32573</xdr:rowOff>
    </xdr:from>
    <xdr:to>
      <xdr:col>46</xdr:col>
      <xdr:colOff>38100</xdr:colOff>
      <xdr:row>58</xdr:row>
      <xdr:rowOff>134173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125300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53056</xdr:rowOff>
    </xdr:from>
    <xdr:to>
      <xdr:col>41</xdr:col>
      <xdr:colOff>101600</xdr:colOff>
      <xdr:row>58</xdr:row>
      <xdr:rowOff>154656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145783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47478</xdr:rowOff>
    </xdr:from>
    <xdr:to>
      <xdr:col>36</xdr:col>
      <xdr:colOff>165100</xdr:colOff>
      <xdr:row>58</xdr:row>
      <xdr:rowOff>149078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140205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0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45631</xdr:rowOff>
    </xdr:from>
    <xdr:to>
      <xdr:col>55</xdr:col>
      <xdr:colOff>0</xdr:colOff>
      <xdr:row>78</xdr:row>
      <xdr:rowOff>65729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8731"/>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65729</xdr:rowOff>
    </xdr:from>
    <xdr:to>
      <xdr:col>50</xdr:col>
      <xdr:colOff>114300</xdr:colOff>
      <xdr:row>78</xdr:row>
      <xdr:rowOff>69159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882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17914</xdr:rowOff>
    </xdr:from>
    <xdr:to>
      <xdr:col>45</xdr:col>
      <xdr:colOff>177800</xdr:colOff>
      <xdr:row>78</xdr:row>
      <xdr:rowOff>69159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101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17914</xdr:rowOff>
    </xdr:from>
    <xdr:to>
      <xdr:col>41</xdr:col>
      <xdr:colOff>50800</xdr:colOff>
      <xdr:row>78</xdr:row>
      <xdr:rowOff>91903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1014"/>
          <a:ext cx="889000" cy="7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31178</xdr:rowOff>
    </xdr:from>
    <xdr:to>
      <xdr:col>36</xdr:col>
      <xdr:colOff>165100</xdr:colOff>
      <xdr:row>78</xdr:row>
      <xdr:rowOff>132778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149305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166281</xdr:rowOff>
    </xdr:from>
    <xdr:to>
      <xdr:col>55</xdr:col>
      <xdr:colOff>50800</xdr:colOff>
      <xdr:row>78</xdr:row>
      <xdr:rowOff>96431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144708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14929</xdr:rowOff>
    </xdr:from>
    <xdr:to>
      <xdr:col>50</xdr:col>
      <xdr:colOff>165100</xdr:colOff>
      <xdr:row>78</xdr:row>
      <xdr:rowOff>116529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107656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8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18359</xdr:rowOff>
    </xdr:from>
    <xdr:to>
      <xdr:col>46</xdr:col>
      <xdr:colOff>38100</xdr:colOff>
      <xdr:row>78</xdr:row>
      <xdr:rowOff>119959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111086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138564</xdr:rowOff>
    </xdr:from>
    <xdr:to>
      <xdr:col>41</xdr:col>
      <xdr:colOff>101600</xdr:colOff>
      <xdr:row>78</xdr:row>
      <xdr:rowOff>68714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59841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41103</xdr:rowOff>
    </xdr:from>
    <xdr:to>
      <xdr:col>36</xdr:col>
      <xdr:colOff>165100</xdr:colOff>
      <xdr:row>78</xdr:row>
      <xdr:rowOff>142703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133830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124307</xdr:rowOff>
    </xdr:from>
    <xdr:to>
      <xdr:col>55</xdr:col>
      <xdr:colOff>0</xdr:colOff>
      <xdr:row>97</xdr:row>
      <xdr:rowOff>74194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83507"/>
          <a:ext cx="838200" cy="1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64351</xdr:rowOff>
    </xdr:from>
    <xdr:to>
      <xdr:col>50</xdr:col>
      <xdr:colOff>114300</xdr:colOff>
      <xdr:row>97</xdr:row>
      <xdr:rowOff>74194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5001"/>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3175</xdr:rowOff>
    </xdr:from>
    <xdr:to>
      <xdr:col>45</xdr:col>
      <xdr:colOff>177800</xdr:colOff>
      <xdr:row>97</xdr:row>
      <xdr:rowOff>64351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3825"/>
          <a:ext cx="889000" cy="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3175</xdr:rowOff>
    </xdr:from>
    <xdr:to>
      <xdr:col>41</xdr:col>
      <xdr:colOff>50800</xdr:colOff>
      <xdr:row>97</xdr:row>
      <xdr:rowOff>22085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33825"/>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22898</xdr:rowOff>
    </xdr:from>
    <xdr:to>
      <xdr:col>36</xdr:col>
      <xdr:colOff>165100</xdr:colOff>
      <xdr:row>96</xdr:row>
      <xdr:rowOff>124498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141025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73507</xdr:rowOff>
    </xdr:from>
    <xdr:to>
      <xdr:col>55</xdr:col>
      <xdr:colOff>50800</xdr:colOff>
      <xdr:row>97</xdr:row>
      <xdr:rowOff>3657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51934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23394</xdr:rowOff>
    </xdr:from>
    <xdr:to>
      <xdr:col>50</xdr:col>
      <xdr:colOff>165100</xdr:colOff>
      <xdr:row>97</xdr:row>
      <xdr:rowOff>124994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116121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13551</xdr:rowOff>
    </xdr:from>
    <xdr:to>
      <xdr:col>46</xdr:col>
      <xdr:colOff>38100</xdr:colOff>
      <xdr:row>97</xdr:row>
      <xdr:rowOff>115151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106278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123825</xdr:rowOff>
    </xdr:from>
    <xdr:to>
      <xdr:col>41</xdr:col>
      <xdr:colOff>101600</xdr:colOff>
      <xdr:row>97</xdr:row>
      <xdr:rowOff>53975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45102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142735</xdr:rowOff>
    </xdr:from>
    <xdr:to>
      <xdr:col>36</xdr:col>
      <xdr:colOff>165100</xdr:colOff>
      <xdr:row>97</xdr:row>
      <xdr:rowOff>72885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64012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97536</xdr:rowOff>
    </xdr:from>
    <xdr:to>
      <xdr:col>85</xdr:col>
      <xdr:colOff>127000</xdr:colOff>
      <xdr:row>37</xdr:row>
      <xdr:rowOff>155702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1186"/>
          <a:ext cx="8382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128397</xdr:rowOff>
    </xdr:from>
    <xdr:to>
      <xdr:col>81</xdr:col>
      <xdr:colOff>50800</xdr:colOff>
      <xdr:row>37</xdr:row>
      <xdr:rowOff>155702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72047"/>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22098</xdr:rowOff>
    </xdr:from>
    <xdr:to>
      <xdr:col>76</xdr:col>
      <xdr:colOff>114300</xdr:colOff>
      <xdr:row>37</xdr:row>
      <xdr:rowOff>128397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94298"/>
          <a:ext cx="8890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22098</xdr:rowOff>
    </xdr:from>
    <xdr:to>
      <xdr:col>71</xdr:col>
      <xdr:colOff>177800</xdr:colOff>
      <xdr:row>37</xdr:row>
      <xdr:rowOff>68834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94298"/>
          <a:ext cx="88900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100457</xdr:rowOff>
    </xdr:from>
    <xdr:to>
      <xdr:col>67</xdr:col>
      <xdr:colOff>101600</xdr:colOff>
      <xdr:row>35</xdr:row>
      <xdr:rowOff>30607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9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47134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46736</xdr:rowOff>
    </xdr:from>
    <xdr:to>
      <xdr:col>85</xdr:col>
      <xdr:colOff>177800</xdr:colOff>
      <xdr:row>37</xdr:row>
      <xdr:rowOff>148336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25163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104902</xdr:rowOff>
    </xdr:from>
    <xdr:to>
      <xdr:col>81</xdr:col>
      <xdr:colOff>101600</xdr:colOff>
      <xdr:row>38</xdr:row>
      <xdr:rowOff>35052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77597</xdr:rowOff>
    </xdr:from>
    <xdr:to>
      <xdr:col>76</xdr:col>
      <xdr:colOff>165100</xdr:colOff>
      <xdr:row>38</xdr:row>
      <xdr:rowOff>7747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170324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142748</xdr:rowOff>
    </xdr:from>
    <xdr:to>
      <xdr:col>72</xdr:col>
      <xdr:colOff>38100</xdr:colOff>
      <xdr:row>36</xdr:row>
      <xdr:rowOff>72898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18034</xdr:rowOff>
    </xdr:from>
    <xdr:to>
      <xdr:col>67</xdr:col>
      <xdr:colOff>101600</xdr:colOff>
      <xdr:row>37</xdr:row>
      <xdr:rowOff>119634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110761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70244</xdr:rowOff>
    </xdr:from>
    <xdr:to>
      <xdr:col>85</xdr:col>
      <xdr:colOff>127000</xdr:colOff>
      <xdr:row>58</xdr:row>
      <xdr:rowOff>83769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4344"/>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81845</xdr:rowOff>
    </xdr:from>
    <xdr:to>
      <xdr:col>81</xdr:col>
      <xdr:colOff>50800</xdr:colOff>
      <xdr:row>58</xdr:row>
      <xdr:rowOff>83769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25945"/>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143663</xdr:rowOff>
    </xdr:from>
    <xdr:to>
      <xdr:col>76</xdr:col>
      <xdr:colOff>114300</xdr:colOff>
      <xdr:row>58</xdr:row>
      <xdr:rowOff>81845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44863"/>
          <a:ext cx="889000" cy="2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143663</xdr:rowOff>
    </xdr:from>
    <xdr:to>
      <xdr:col>71</xdr:col>
      <xdr:colOff>177800</xdr:colOff>
      <xdr:row>58</xdr:row>
      <xdr:rowOff>4235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44863"/>
          <a:ext cx="889000" cy="20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1784</xdr:rowOff>
    </xdr:from>
    <xdr:to>
      <xdr:col>67</xdr:col>
      <xdr:colOff>101600</xdr:colOff>
      <xdr:row>56</xdr:row>
      <xdr:rowOff>103384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119911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19444</xdr:rowOff>
    </xdr:from>
    <xdr:to>
      <xdr:col>85</xdr:col>
      <xdr:colOff>177800</xdr:colOff>
      <xdr:row>58</xdr:row>
      <xdr:rowOff>121044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105821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32969</xdr:rowOff>
    </xdr:from>
    <xdr:to>
      <xdr:col>81</xdr:col>
      <xdr:colOff>101600</xdr:colOff>
      <xdr:row>58</xdr:row>
      <xdr:rowOff>134569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125696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31045</xdr:rowOff>
    </xdr:from>
    <xdr:to>
      <xdr:col>76</xdr:col>
      <xdr:colOff>165100</xdr:colOff>
      <xdr:row>58</xdr:row>
      <xdr:rowOff>132645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123772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92863</xdr:rowOff>
    </xdr:from>
    <xdr:to>
      <xdr:col>72</xdr:col>
      <xdr:colOff>38100</xdr:colOff>
      <xdr:row>57</xdr:row>
      <xdr:rowOff>23013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124885</xdr:rowOff>
    </xdr:from>
    <xdr:to>
      <xdr:col>67</xdr:col>
      <xdr:colOff>101600</xdr:colOff>
      <xdr:row>58</xdr:row>
      <xdr:rowOff>55035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119670</xdr:rowOff>
    </xdr:from>
    <xdr:to>
      <xdr:col>85</xdr:col>
      <xdr:colOff>127000</xdr:colOff>
      <xdr:row>79</xdr:row>
      <xdr:rowOff>94960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2770"/>
          <a:ext cx="8382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76563</xdr:rowOff>
    </xdr:from>
    <xdr:to>
      <xdr:col>81</xdr:col>
      <xdr:colOff>50800</xdr:colOff>
      <xdr:row>79</xdr:row>
      <xdr:rowOff>94960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2111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76563</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21113"/>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23985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8535"/>
          <a:ext cx="889000" cy="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78777</xdr:rowOff>
    </xdr:from>
    <xdr:to>
      <xdr:col>67</xdr:col>
      <xdr:colOff>101600</xdr:colOff>
      <xdr:row>79</xdr:row>
      <xdr:rowOff>8927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25454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2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68870</xdr:rowOff>
    </xdr:from>
    <xdr:to>
      <xdr:col>85</xdr:col>
      <xdr:colOff>177800</xdr:colOff>
      <xdr:row>78</xdr:row>
      <xdr:rowOff>170470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91747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44160</xdr:rowOff>
    </xdr:from>
    <xdr:to>
      <xdr:col>81</xdr:col>
      <xdr:colOff>101600</xdr:colOff>
      <xdr:row>79</xdr:row>
      <xdr:rowOff>145760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136887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81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25763</xdr:rowOff>
    </xdr:from>
    <xdr:to>
      <xdr:col>76</xdr:col>
      <xdr:colOff>165100</xdr:colOff>
      <xdr:row>79</xdr:row>
      <xdr:rowOff>127363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118490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6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144635</xdr:rowOff>
    </xdr:from>
    <xdr:to>
      <xdr:col>67</xdr:col>
      <xdr:colOff>101600</xdr:colOff>
      <xdr:row>79</xdr:row>
      <xdr:rowOff>74785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65912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0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162655</xdr:rowOff>
    </xdr:from>
    <xdr:to>
      <xdr:col>85</xdr:col>
      <xdr:colOff>127000</xdr:colOff>
      <xdr:row>95</xdr:row>
      <xdr:rowOff>170008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45040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62395</xdr:rowOff>
    </xdr:from>
    <xdr:to>
      <xdr:col>81</xdr:col>
      <xdr:colOff>50800</xdr:colOff>
      <xdr:row>95</xdr:row>
      <xdr:rowOff>162655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78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62395</xdr:rowOff>
    </xdr:from>
    <xdr:to>
      <xdr:col>76</xdr:col>
      <xdr:colOff>114300</xdr:colOff>
      <xdr:row>95</xdr:row>
      <xdr:rowOff>167951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78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131260</xdr:rowOff>
    </xdr:from>
    <xdr:to>
      <xdr:col>71</xdr:col>
      <xdr:colOff>177800</xdr:colOff>
      <xdr:row>95</xdr:row>
      <xdr:rowOff>167951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1901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5708</xdr:rowOff>
    </xdr:from>
    <xdr:to>
      <xdr:col>67</xdr:col>
      <xdr:colOff>101600</xdr:colOff>
      <xdr:row>95</xdr:row>
      <xdr:rowOff>107308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123835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119208</xdr:rowOff>
    </xdr:from>
    <xdr:to>
      <xdr:col>85</xdr:col>
      <xdr:colOff>177800</xdr:colOff>
      <xdr:row>96</xdr:row>
      <xdr:rowOff>49358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97635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111855</xdr:rowOff>
    </xdr:from>
    <xdr:to>
      <xdr:col>81</xdr:col>
      <xdr:colOff>101600</xdr:colOff>
      <xdr:row>96</xdr:row>
      <xdr:rowOff>42005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33132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11595</xdr:rowOff>
    </xdr:from>
    <xdr:to>
      <xdr:col>76</xdr:col>
      <xdr:colOff>165100</xdr:colOff>
      <xdr:row>94</xdr:row>
      <xdr:rowOff>113195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129722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117151</xdr:rowOff>
    </xdr:from>
    <xdr:to>
      <xdr:col>72</xdr:col>
      <xdr:colOff>38100</xdr:colOff>
      <xdr:row>96</xdr:row>
      <xdr:rowOff>47301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38428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80460</xdr:rowOff>
    </xdr:from>
    <xdr:to>
      <xdr:col>67</xdr:col>
      <xdr:colOff>101600</xdr:colOff>
      <xdr:row>96</xdr:row>
      <xdr:rowOff>10610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144717</xdr:rowOff>
    </xdr:from>
    <xdr:to>
      <xdr:col>98</xdr:col>
      <xdr:colOff>38100</xdr:colOff>
      <xdr:row>39</xdr:row>
      <xdr:rowOff>74867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91393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2,607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円となっており、前年度と比較して増加し、類似団体平均を上回った。これは、議会設備更新（議場照明の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化、備品更新等）を行ったことが主な要因である。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87,044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円低い状況となっている。これは、ふるさと納税にかかる経費や公共施設の更新費用が増加したものの、基金積立金や新型コロナウイルス感染症対策事業費が減少したことによるものである。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34,212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円となっており、類似団体平均を下回っているが、前年度と比較して大きく増加した。これは、街路整備費や連続立体交差事業費が増加したことなどが主な要因である。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円となっており、前年度と比較して大きく増加しているが、これは令和５年７月豪雨の災害復旧に伴うものである。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財政調整基金は、災害等不測の事態への備えのため、必要な額を確保しつつ、住民サービスの向上に繋がる事業の調整財源として活用するなど適正な運用を行っている。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市債の借入れが増加することが予想されるため、高利率の市債の繰上償還を積極的に実施し、元利償還金の抑制を図ることなどにより、今後も歳入歳出のバランスに常に留意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一般会計も黒字経営となっている。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税や保険料を主な財源とする国民健康保険特別会計、介護保険特別会計、後期高齢者医療保険特別会計についても、概ね収支のバランスが取れている。</a:t>
          </a:r>
        </a:p>
        <a:p>
          <a:r>
            <a:rPr kumimoji="1" lang="ja-JP" altLang="en-US" sz="1400">
              <a:latin typeface="ＭＳ ゴシック" pitchFamily="49" charset="-128"/>
              <a:ea typeface="ＭＳ ゴシック" pitchFamily="49" charset="-128"/>
            </a:rPr>
            <a:t>　今後も、歳入歳出のバランスに常に留意し、健全な財政運営に努める。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44994590</v>
      </c>
      <c r="BO4" s="449"/>
      <c r="BP4" s="449"/>
      <c r="BQ4" s="449"/>
      <c r="BR4" s="449"/>
      <c r="BS4" s="449"/>
      <c r="BT4" s="449"/>
      <c r="BU4" s="450"/>
      <c r="BV4" s="448">
        <v>42463610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43396973</v>
      </c>
      <c r="BO5" s="420"/>
      <c r="BP5" s="420"/>
      <c r="BQ5" s="420"/>
      <c r="BR5" s="420"/>
      <c r="BS5" s="420"/>
      <c r="BT5" s="420"/>
      <c r="BU5" s="421"/>
      <c r="BV5" s="419">
        <v>41007295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86.6</v>
      </c>
      <c r="CU5" s="417"/>
      <c r="CV5" s="417"/>
      <c r="CW5" s="417"/>
      <c r="CX5" s="417"/>
      <c r="CY5" s="417"/>
      <c r="CZ5" s="417"/>
      <c r="DA5" s="418"/>
      <c r="DB5" s="416">
        <v>86.3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1597617</v>
      </c>
      <c r="BO6" s="420"/>
      <c r="BP6" s="420"/>
      <c r="BQ6" s="420"/>
      <c r="BR6" s="420"/>
      <c r="BS6" s="420"/>
      <c r="BT6" s="420"/>
      <c r="BU6" s="421"/>
      <c r="BV6" s="419">
        <v>1456315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88.4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28266</v>
      </c>
      <c r="BO7" s="420"/>
      <c r="BP7" s="420"/>
      <c r="BQ7" s="420"/>
      <c r="BR7" s="420"/>
      <c r="BS7" s="420"/>
      <c r="BT7" s="420"/>
      <c r="BU7" s="421"/>
      <c r="BV7" s="419">
        <v>21739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20952705</v>
      </c>
      <c r="CU7" s="420"/>
      <c r="CV7" s="420"/>
      <c r="CW7" s="420"/>
      <c r="CX7" s="420"/>
      <c r="CY7" s="420"/>
      <c r="CZ7" s="420"/>
      <c r="DA7" s="421"/>
      <c r="DB7" s="419">
        <v>20370484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1569351</v>
      </c>
      <c r="BO8" s="420"/>
      <c r="BP8" s="420"/>
      <c r="BQ8" s="420"/>
      <c r="BR8" s="420"/>
      <c r="BS8" s="420"/>
      <c r="BT8" s="420"/>
      <c r="BU8" s="421"/>
      <c r="BV8" s="419">
        <v>1434576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0.8</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102085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134775</v>
      </c>
      <c r="BO9" s="420"/>
      <c r="BP9" s="420"/>
      <c r="BQ9" s="420"/>
      <c r="BR9" s="420"/>
      <c r="BS9" s="420"/>
      <c r="BT9" s="420"/>
      <c r="BU9" s="421"/>
      <c r="BV9" s="419">
        <v>-330636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11.2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99525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397808</v>
      </c>
      <c r="BO10" s="420"/>
      <c r="BP10" s="420"/>
      <c r="BQ10" s="420"/>
      <c r="BR10" s="420"/>
      <c r="BS10" s="420"/>
      <c r="BT10" s="420"/>
      <c r="BU10" s="421"/>
      <c r="BV10" s="419">
        <v>979772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227909</v>
      </c>
      <c r="BO11" s="420"/>
      <c r="BP11" s="420"/>
      <c r="BQ11" s="420"/>
      <c r="BR11" s="420"/>
      <c r="BS11" s="420"/>
      <c r="BT11" s="420"/>
      <c r="BU11" s="421"/>
      <c r="BV11" s="419">
        <v>199887</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81"/>
      <c r="B12" s="525" t="s">
        <v>122</v>
      </c>
      <c r="C12" s="526"/>
      <c r="D12" s="526"/>
      <c r="E12" s="526"/>
      <c r="F12" s="526"/>
      <c r="G12" s="526"/>
      <c r="H12" s="526"/>
      <c r="I12" s="526"/>
      <c r="J12" s="526"/>
      <c r="K12" s="527"/>
      <c r="L12" s="534" t="s">
        <v>123</v>
      </c>
      <c r="M12" s="535"/>
      <c r="N12" s="535"/>
      <c r="O12" s="535"/>
      <c r="P12" s="535"/>
      <c r="Q12" s="536"/>
      <c r="R12" s="537">
        <v>103116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88052</v>
      </c>
      <c r="BO12" s="420"/>
      <c r="BP12" s="420"/>
      <c r="BQ12" s="420"/>
      <c r="BR12" s="420"/>
      <c r="BS12" s="420"/>
      <c r="BT12" s="420"/>
      <c r="BU12" s="421"/>
      <c r="BV12" s="419">
        <v>103799</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129</v>
      </c>
      <c r="N13" s="504"/>
      <c r="O13" s="504"/>
      <c r="P13" s="504"/>
      <c r="Q13" s="505"/>
      <c r="R13" s="506">
        <v>101889</v>
      </c>
      <c r="S13" s="507"/>
      <c r="T13" s="507"/>
      <c r="U13" s="507"/>
      <c r="V13" s="508"/>
      <c r="W13" s="509" t="s">
        <v>130</v>
      </c>
      <c r="X13" s="405"/>
      <c r="Y13" s="405"/>
      <c r="Z13" s="405"/>
      <c r="AA13" s="405"/>
      <c r="AB13" s="406"/>
      <c r="AC13" s="372">
        <v>121</v>
      </c>
      <c r="AD13" s="373"/>
      <c r="AE13" s="373"/>
      <c r="AF13" s="373"/>
      <c r="AG13" s="374"/>
      <c r="AH13" s="372">
        <v>155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672440</v>
      </c>
      <c r="BO13" s="420"/>
      <c r="BP13" s="420"/>
      <c r="BQ13" s="420"/>
      <c r="BR13" s="420"/>
      <c r="BS13" s="420"/>
      <c r="BT13" s="420"/>
      <c r="BU13" s="421"/>
      <c r="BV13" s="419">
        <v>745224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2.7</v>
      </c>
      <c r="CU13" s="417"/>
      <c r="CV13" s="417"/>
      <c r="CW13" s="417"/>
      <c r="CX13" s="417"/>
      <c r="CY13" s="417"/>
      <c r="CZ13" s="417"/>
      <c r="DA13" s="418"/>
      <c r="DB13" s="416">
        <v>2.9</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102809</v>
      </c>
      <c r="S14" s="507"/>
      <c r="T14" s="507"/>
      <c r="U14" s="507"/>
      <c r="V14" s="508"/>
      <c r="W14" s="510"/>
      <c r="X14" s="408"/>
      <c r="Y14" s="408"/>
      <c r="Z14" s="408"/>
      <c r="AA14" s="408"/>
      <c r="AB14" s="409"/>
      <c r="AC14" s="499">
        <v>0.3</v>
      </c>
      <c r="AD14" s="500"/>
      <c r="AE14" s="500"/>
      <c r="AF14" s="500"/>
      <c r="AG14" s="501"/>
      <c r="AH14" s="499">
        <v>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129</v>
      </c>
      <c r="N15" s="504"/>
      <c r="O15" s="504"/>
      <c r="P15" s="504"/>
      <c r="Q15" s="505"/>
      <c r="R15" s="506">
        <v>101701</v>
      </c>
      <c r="S15" s="507"/>
      <c r="T15" s="507"/>
      <c r="U15" s="507"/>
      <c r="V15" s="508"/>
      <c r="W15" s="509" t="s">
        <v>137</v>
      </c>
      <c r="X15" s="405"/>
      <c r="Y15" s="405"/>
      <c r="Z15" s="405"/>
      <c r="AA15" s="405"/>
      <c r="AB15" s="406"/>
      <c r="AC15" s="372">
        <v>6839</v>
      </c>
      <c r="AD15" s="373"/>
      <c r="AE15" s="373"/>
      <c r="AF15" s="373"/>
      <c r="AG15" s="374"/>
      <c r="AH15" s="372">
        <v>8253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13257439</v>
      </c>
      <c r="BO15" s="449"/>
      <c r="BP15" s="449"/>
      <c r="BQ15" s="449"/>
      <c r="BR15" s="449"/>
      <c r="BS15" s="449"/>
      <c r="BT15" s="449"/>
      <c r="BU15" s="450"/>
      <c r="BV15" s="448">
        <v>12848547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v>
      </c>
      <c r="AD16" s="500"/>
      <c r="AE16" s="500"/>
      <c r="AF16" s="500"/>
      <c r="AG16" s="501"/>
      <c r="AH16" s="499">
        <v>19.2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17169658</v>
      </c>
      <c r="BO16" s="420"/>
      <c r="BP16" s="420"/>
      <c r="BQ16" s="420"/>
      <c r="BR16" s="420"/>
      <c r="BS16" s="420"/>
      <c r="BT16" s="420"/>
      <c r="BU16" s="421"/>
      <c r="BV16" s="419">
        <v>16430347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33379</v>
      </c>
      <c r="AD17" s="373"/>
      <c r="AE17" s="373"/>
      <c r="AF17" s="373"/>
      <c r="AG17" s="374"/>
      <c r="AH17" s="372">
        <v>34528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16818273</v>
      </c>
      <c r="BO17" s="420"/>
      <c r="BP17" s="420"/>
      <c r="BQ17" s="420"/>
      <c r="BR17" s="420"/>
      <c r="BS17" s="420"/>
      <c r="BT17" s="420"/>
      <c r="BU17" s="421"/>
      <c r="BV17" s="419">
        <v>16303269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26.89</v>
      </c>
      <c r="M18" s="472"/>
      <c r="N18" s="472"/>
      <c r="O18" s="472"/>
      <c r="P18" s="472"/>
      <c r="Q18" s="472"/>
      <c r="R18" s="473"/>
      <c r="S18" s="473"/>
      <c r="T18" s="473"/>
      <c r="U18" s="473"/>
      <c r="V18" s="474"/>
      <c r="W18" s="490"/>
      <c r="X18" s="491"/>
      <c r="Y18" s="491"/>
      <c r="Z18" s="491"/>
      <c r="AA18" s="491"/>
      <c r="AB18" s="515"/>
      <c r="AC18" s="389">
        <v>82.7</v>
      </c>
      <c r="AD18" s="390"/>
      <c r="AE18" s="390"/>
      <c r="AF18" s="390"/>
      <c r="AG18" s="475"/>
      <c r="AH18" s="389">
        <v>80.400000000000006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18461906</v>
      </c>
      <c r="BO18" s="420"/>
      <c r="BP18" s="420"/>
      <c r="BQ18" s="420"/>
      <c r="BR18" s="420"/>
      <c r="BS18" s="420"/>
      <c r="BT18" s="420"/>
      <c r="BU18" s="421"/>
      <c r="BV18" s="419">
        <v>17909664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3796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27328606</v>
      </c>
      <c r="BO19" s="420"/>
      <c r="BP19" s="420"/>
      <c r="BQ19" s="420"/>
      <c r="BR19" s="420"/>
      <c r="BS19" s="420"/>
      <c r="BT19" s="420"/>
      <c r="BU19" s="421"/>
      <c r="BV19" s="419">
        <v>26333787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42781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17831855</v>
      </c>
      <c r="BO22" s="449"/>
      <c r="BP22" s="449"/>
      <c r="BQ22" s="449"/>
      <c r="BR22" s="449"/>
      <c r="BS22" s="449"/>
      <c r="BT22" s="449"/>
      <c r="BU22" s="450"/>
      <c r="BV22" s="448">
        <v>18692690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7548009</v>
      </c>
      <c r="BO23" s="420"/>
      <c r="BP23" s="420"/>
      <c r="BQ23" s="420"/>
      <c r="BR23" s="420"/>
      <c r="BS23" s="420"/>
      <c r="BT23" s="420"/>
      <c r="BU23" s="421"/>
      <c r="BV23" s="419">
        <v>8482088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9260</v>
      </c>
      <c r="R24" s="373"/>
      <c r="S24" s="373"/>
      <c r="T24" s="373"/>
      <c r="U24" s="373"/>
      <c r="V24" s="374"/>
      <c r="W24" s="462"/>
      <c r="X24" s="399"/>
      <c r="Y24" s="400"/>
      <c r="Z24" s="375" t="s">
        <v>162</v>
      </c>
      <c r="AA24" s="376"/>
      <c r="AB24" s="376"/>
      <c r="AC24" s="376"/>
      <c r="AD24" s="376"/>
      <c r="AE24" s="376"/>
      <c r="AF24" s="376"/>
      <c r="AG24" s="377"/>
      <c r="AH24" s="372">
        <v>408</v>
      </c>
      <c r="AI24" s="373"/>
      <c r="AJ24" s="373"/>
      <c r="AK24" s="373"/>
      <c r="AL24" s="374"/>
      <c r="AM24" s="372">
        <v>1282752</v>
      </c>
      <c r="AN24" s="373"/>
      <c r="AO24" s="373"/>
      <c r="AP24" s="373"/>
      <c r="AQ24" s="373"/>
      <c r="AR24" s="374"/>
      <c r="AS24" s="372">
        <v>3144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10486023</v>
      </c>
      <c r="BO24" s="420"/>
      <c r="BP24" s="420"/>
      <c r="BQ24" s="420"/>
      <c r="BR24" s="420"/>
      <c r="BS24" s="420"/>
      <c r="BT24" s="420"/>
      <c r="BU24" s="421"/>
      <c r="BV24" s="419">
        <v>10416847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7630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15939246</v>
      </c>
      <c r="BO25" s="449"/>
      <c r="BP25" s="449"/>
      <c r="BQ25" s="449"/>
      <c r="BR25" s="449"/>
      <c r="BS25" s="449"/>
      <c r="BT25" s="449"/>
      <c r="BU25" s="450"/>
      <c r="BV25" s="448">
        <v>15906424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6910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5680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5070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4574454</v>
      </c>
      <c r="BO28" s="449"/>
      <c r="BP28" s="449"/>
      <c r="BQ28" s="449"/>
      <c r="BR28" s="449"/>
      <c r="BS28" s="449"/>
      <c r="BT28" s="449"/>
      <c r="BU28" s="450"/>
      <c r="BV28" s="448">
        <v>4264698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18</v>
      </c>
      <c r="M29" s="373"/>
      <c r="N29" s="373"/>
      <c r="O29" s="373"/>
      <c r="P29" s="374"/>
      <c r="Q29" s="372">
        <v>4620</v>
      </c>
      <c r="R29" s="373"/>
      <c r="S29" s="373"/>
      <c r="T29" s="373"/>
      <c r="U29" s="373"/>
      <c r="V29" s="374"/>
      <c r="W29" s="463"/>
      <c r="X29" s="464"/>
      <c r="Y29" s="465"/>
      <c r="Z29" s="375" t="s">
        <v>178</v>
      </c>
      <c r="AA29" s="376"/>
      <c r="AB29" s="376"/>
      <c r="AC29" s="376"/>
      <c r="AD29" s="376"/>
      <c r="AE29" s="376"/>
      <c r="AF29" s="376"/>
      <c r="AG29" s="377"/>
      <c r="AH29" s="372">
        <v>410</v>
      </c>
      <c r="AI29" s="373"/>
      <c r="AJ29" s="373"/>
      <c r="AK29" s="373"/>
      <c r="AL29" s="374"/>
      <c r="AM29" s="372">
        <v>1291176</v>
      </c>
      <c r="AN29" s="373"/>
      <c r="AO29" s="373"/>
      <c r="AP29" s="373"/>
      <c r="AQ29" s="373"/>
      <c r="AR29" s="374"/>
      <c r="AS29" s="372">
        <v>3149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121</v>
      </c>
      <c r="BO29" s="420"/>
      <c r="BP29" s="420"/>
      <c r="BQ29" s="420"/>
      <c r="BR29" s="420"/>
      <c r="BS29" s="420"/>
      <c r="BT29" s="420"/>
      <c r="BU29" s="421"/>
      <c r="BV29" s="419" t="s">
        <v>121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11170689</v>
      </c>
      <c r="BO30" s="454"/>
      <c r="BP30" s="454"/>
      <c r="BQ30" s="454"/>
      <c r="BR30" s="454"/>
      <c r="BS30" s="454"/>
      <c r="BT30" s="454"/>
      <c r="BU30" s="455"/>
      <c r="BV30" s="453">
        <v>10563219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福岡県市町村消防団員等公務災害補償組合（一般会計）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大野城まどかぴあ</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福岡県市町村職員退職手当組合（一般会計）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大野城市スポーツ協会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福岡県市町村職員退職手当組合（基金特別会計）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おおのじょう緑のトラスト協会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筑紫自治振興組合（一般会計）</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大野城市土地開発公社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6</v>
      </c>
      <c r="V38" s="367"/>
      <c r="W38" s="368" t="str">
        <f>IF('各会計、関係団体の財政状況及び健全化判断比率'!B32="","",'各会計、関係団体の財政状況及び健全化判断比率'!B32)</f>
        <v>筑紫地区介護認定審査会事業特別会計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筑紫自治振興組合（筑紫公平委員会特別会計）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春日・大野城・那珂川消防組合（一般会計）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大野城太宰府環境施設組合（一般会計）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福岡県自治振興組合（一般会計）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福岡県自治振興組合（公文書館事業特別会計）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春日大野城衛生施設組合（一般会計）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69MN4Iew7RqJoSusBhCyNWNquxtE4WcR2Wqb7VplTkcUxd4tL8Z46ZKI6FBjze7EHbATWkTgjWzE2qG42pf1A==" saltValue="DueahQB7XQSA7IDIMhH6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11.09</v>
      </c>
      <c r="G34" s="33">
        <v>11.26</v>
      </c>
      <c r="H34" s="33">
        <v>10.67</v>
      </c>
      <c r="I34" s="33">
        <v>10.29</v>
      </c>
      <c r="J34" s="34">
        <v>10.19</v>
      </c>
      <c r="K34" s="22"/>
      <c r="L34" s="22"/>
      <c r="M34" s="22"/>
      <c r="N34" s="22"/>
      <c r="O34" s="22"/>
      <c r="P34" s="22"/>
    </row>
    <row r="35" spans="1:16" ht="39" customHeight="1" x14ac:dyDescent="0.2">
      <c r="A35" s="22"/>
      <c r="B35" s="35"/>
      <c r="C35" s="1145" t="s">
        <v>535</v>
      </c>
      <c r="D35" s="1146"/>
      <c r="E35" s="1147"/>
      <c r="F35" s="36">
        <v>3.15</v>
      </c>
      <c r="G35" s="37">
        <v>5.12</v>
      </c>
      <c r="H35" s="37">
        <v>8.61</v>
      </c>
      <c r="I35" s="37">
        <v>7.04</v>
      </c>
      <c r="J35" s="38">
        <v>7.48</v>
      </c>
      <c r="K35" s="22"/>
      <c r="L35" s="22"/>
      <c r="M35" s="22"/>
      <c r="N35" s="22"/>
      <c r="O35" s="22"/>
      <c r="P35" s="22"/>
    </row>
    <row r="36" spans="1:16" ht="39" customHeight="1" x14ac:dyDescent="0.2">
      <c r="A36" s="22"/>
      <c r="B36" s="35"/>
      <c r="C36" s="1145" t="s">
        <v>536</v>
      </c>
      <c r="D36" s="1146"/>
      <c r="E36" s="1147"/>
      <c r="F36" s="36">
        <v>5.98</v>
      </c>
      <c r="G36" s="37">
        <v>6.12</v>
      </c>
      <c r="H36" s="37">
        <v>6.18</v>
      </c>
      <c r="I36" s="37">
        <v>6.28</v>
      </c>
      <c r="J36" s="38">
        <v>6.28</v>
      </c>
      <c r="K36" s="22"/>
      <c r="L36" s="22"/>
      <c r="M36" s="22"/>
      <c r="N36" s="22"/>
      <c r="O36" s="22"/>
      <c r="P36" s="22"/>
    </row>
    <row r="37" spans="1:16" ht="39" customHeight="1" x14ac:dyDescent="0.2">
      <c r="A37" s="22"/>
      <c r="B37" s="35"/>
      <c r="C37" s="1145" t="s">
        <v>537</v>
      </c>
      <c r="D37" s="1146"/>
      <c r="E37" s="1147"/>
      <c r="F37" s="36">
        <v>7.0000000000000007E-2</v>
      </c>
      <c r="G37" s="37">
        <v>0.1</v>
      </c>
      <c r="H37" s="37">
        <v>0.04</v>
      </c>
      <c r="I37" s="37">
        <v>7.0000000000000007E-2</v>
      </c>
      <c r="J37" s="38">
        <v>0.74</v>
      </c>
      <c r="K37" s="22"/>
      <c r="L37" s="22"/>
      <c r="M37" s="22"/>
      <c r="N37" s="22"/>
      <c r="O37" s="22"/>
      <c r="P37" s="22"/>
    </row>
    <row r="38" spans="1:16" ht="39" customHeight="1" x14ac:dyDescent="0.2">
      <c r="A38" s="22"/>
      <c r="B38" s="35"/>
      <c r="C38" s="1145" t="s">
        <v>538</v>
      </c>
      <c r="D38" s="1146"/>
      <c r="E38" s="1147"/>
      <c r="F38" s="36">
        <v>0.12</v>
      </c>
      <c r="G38" s="37">
        <v>0.14000000000000001</v>
      </c>
      <c r="H38" s="37">
        <v>0.21</v>
      </c>
      <c r="I38" s="37">
        <v>0.24</v>
      </c>
      <c r="J38" s="38">
        <v>0.24</v>
      </c>
      <c r="K38" s="22"/>
      <c r="L38" s="22"/>
      <c r="M38" s="22"/>
      <c r="N38" s="22"/>
      <c r="O38" s="22"/>
      <c r="P38" s="22"/>
    </row>
    <row r="39" spans="1:16" ht="39" customHeight="1" x14ac:dyDescent="0.2">
      <c r="A39" s="22"/>
      <c r="B39" s="35"/>
      <c r="C39" s="1145" t="s">
        <v>539</v>
      </c>
      <c r="D39" s="1146"/>
      <c r="E39" s="1147"/>
      <c r="F39" s="36">
        <v>0.11</v>
      </c>
      <c r="G39" s="37">
        <v>0.1</v>
      </c>
      <c r="H39" s="37">
        <v>0.08</v>
      </c>
      <c r="I39" s="37">
        <v>7.0000000000000007E-2</v>
      </c>
      <c r="J39" s="38">
        <v>0.04</v>
      </c>
      <c r="K39" s="22"/>
      <c r="L39" s="22"/>
      <c r="M39" s="22"/>
      <c r="N39" s="22"/>
      <c r="O39" s="22"/>
      <c r="P39" s="22"/>
    </row>
    <row r="40" spans="1:16" ht="39" customHeight="1" x14ac:dyDescent="0.2">
      <c r="A40" s="22"/>
      <c r="B40" s="35"/>
      <c r="C40" s="1145" t="s">
        <v>540</v>
      </c>
      <c r="D40" s="1146"/>
      <c r="E40" s="1147"/>
      <c r="F40" s="36">
        <v>0.68</v>
      </c>
      <c r="G40" s="37">
        <v>0.78</v>
      </c>
      <c r="H40" s="37">
        <v>0.55000000000000004</v>
      </c>
      <c r="I40" s="37">
        <v>0.44</v>
      </c>
      <c r="J40" s="38">
        <v>0</v>
      </c>
      <c r="K40" s="22"/>
      <c r="L40" s="22"/>
      <c r="M40" s="22"/>
      <c r="N40" s="22"/>
      <c r="O40" s="22"/>
      <c r="P40" s="22"/>
    </row>
    <row r="41" spans="1:16" ht="39" customHeight="1" x14ac:dyDescent="0.2">
      <c r="A41" s="22"/>
      <c r="B41" s="35"/>
      <c r="C41" s="1145" t="s">
        <v>541</v>
      </c>
      <c r="D41" s="1146"/>
      <c r="E41" s="1147"/>
      <c r="F41" s="36" t="s">
        <v>489</v>
      </c>
      <c r="G41" s="37" t="s">
        <v>489</v>
      </c>
      <c r="H41" s="37" t="s">
        <v>489</v>
      </c>
      <c r="I41" s="37" t="s">
        <v>489</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t="s">
        <v>489</v>
      </c>
      <c r="G43" s="42">
        <v>0</v>
      </c>
      <c r="H43" s="42">
        <v>0</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kHFauF6CcrKD+4pMCKyQTbUM0eHeppnIgmHZTGTsvPZFvnblM/3mu/u9Vbgood/4zguswaq+YzSrGUb/lx/Kw==" saltValue="CaAdcCHnpXX1U19MOP7M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2915</v>
      </c>
      <c r="L45" s="60">
        <v>3009</v>
      </c>
      <c r="M45" s="60">
        <v>2960</v>
      </c>
      <c r="N45" s="60">
        <v>2863</v>
      </c>
      <c r="O45" s="61">
        <v>2805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507</v>
      </c>
      <c r="L48" s="64">
        <v>496</v>
      </c>
      <c r="M48" s="64">
        <v>458</v>
      </c>
      <c r="N48" s="64">
        <v>495</v>
      </c>
      <c r="O48" s="65">
        <v>471</v>
      </c>
      <c r="P48" s="48"/>
      <c r="Q48" s="48"/>
      <c r="R48" s="48"/>
      <c r="S48" s="48"/>
      <c r="T48" s="48"/>
      <c r="U48" s="48"/>
    </row>
    <row r="49" spans="1:21" ht="30.75" customHeight="1" x14ac:dyDescent="0.2">
      <c r="A49" s="48"/>
      <c r="B49" s="1178"/>
      <c r="C49" s="1179"/>
      <c r="D49" s="62"/>
      <c r="E49" s="1155" t="s">
        <v>14</v>
      </c>
      <c r="F49" s="1155"/>
      <c r="G49" s="1155"/>
      <c r="H49" s="1155"/>
      <c r="I49" s="1155"/>
      <c r="J49" s="1156"/>
      <c r="K49" s="63">
        <v>2</v>
      </c>
      <c r="L49" s="64">
        <v>1</v>
      </c>
      <c r="M49" s="64">
        <v>1</v>
      </c>
      <c r="N49" s="64">
        <v>1</v>
      </c>
      <c r="O49" s="65">
        <v>0</v>
      </c>
      <c r="P49" s="48"/>
      <c r="Q49" s="48"/>
      <c r="R49" s="48"/>
      <c r="S49" s="48"/>
      <c r="T49" s="48"/>
      <c r="U49" s="48"/>
    </row>
    <row r="50" spans="1:21" ht="30.75" customHeight="1" x14ac:dyDescent="0.2">
      <c r="A50" s="48"/>
      <c r="B50" s="1178"/>
      <c r="C50" s="1179"/>
      <c r="D50" s="62"/>
      <c r="E50" s="1155" t="s">
        <v>15</v>
      </c>
      <c r="F50" s="1155"/>
      <c r="G50" s="1155"/>
      <c r="H50" s="1155"/>
      <c r="I50" s="1155"/>
      <c r="J50" s="1156"/>
      <c r="K50" s="63">
        <v>340</v>
      </c>
      <c r="L50" s="64">
        <v>370</v>
      </c>
      <c r="M50" s="64">
        <v>380</v>
      </c>
      <c r="N50" s="64">
        <v>391</v>
      </c>
      <c r="O50" s="65">
        <v>389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3277</v>
      </c>
      <c r="L52" s="64">
        <v>3311</v>
      </c>
      <c r="M52" s="64">
        <v>3290</v>
      </c>
      <c r="N52" s="64">
        <v>3254</v>
      </c>
      <c r="O52" s="65">
        <v>3179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487</v>
      </c>
      <c r="L53" s="69">
        <v>565</v>
      </c>
      <c r="M53" s="69">
        <v>509</v>
      </c>
      <c r="N53" s="69">
        <v>496</v>
      </c>
      <c r="O53" s="70">
        <v>486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2PwrCoGNjpL7OiqFTq+P3EDgoL8zeqvVg4Ymv7O4uegHAquvYVcoHsNVOEJYQIYVyjB4WaZIjM3E8FuPJEOyA==" saltValue="MbYELFZYAb32AdkrFL7l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21912</v>
      </c>
      <c r="J41" s="356">
        <v>22131</v>
      </c>
      <c r="K41" s="356">
        <v>20162</v>
      </c>
      <c r="L41" s="356">
        <v>18693</v>
      </c>
      <c r="M41" s="357">
        <v>17832</v>
      </c>
    </row>
    <row r="42" spans="2:13" ht="27.75" customHeight="1" x14ac:dyDescent="0.2">
      <c r="B42" s="1186"/>
      <c r="C42" s="1187"/>
      <c r="D42" s="106"/>
      <c r="E42" s="1190" t="s">
        <v>32</v>
      </c>
      <c r="F42" s="1190"/>
      <c r="G42" s="1190"/>
      <c r="H42" s="1191"/>
      <c r="I42" s="358">
        <v>573</v>
      </c>
      <c r="J42" s="359">
        <v>445</v>
      </c>
      <c r="K42" s="359">
        <v>458</v>
      </c>
      <c r="L42" s="359">
        <v>556</v>
      </c>
      <c r="M42" s="360">
        <v>653</v>
      </c>
    </row>
    <row r="43" spans="2:13" ht="27.75" customHeight="1" x14ac:dyDescent="0.2">
      <c r="B43" s="1186"/>
      <c r="C43" s="1187"/>
      <c r="D43" s="106"/>
      <c r="E43" s="1190" t="s">
        <v>33</v>
      </c>
      <c r="F43" s="1190"/>
      <c r="G43" s="1190"/>
      <c r="H43" s="1191"/>
      <c r="I43" s="358">
        <v>3608</v>
      </c>
      <c r="J43" s="359">
        <v>3450</v>
      </c>
      <c r="K43" s="359">
        <v>3272</v>
      </c>
      <c r="L43" s="359">
        <v>3033</v>
      </c>
      <c r="M43" s="360">
        <v>2843</v>
      </c>
    </row>
    <row r="44" spans="2:13" ht="27.75" customHeight="1" x14ac:dyDescent="0.2">
      <c r="B44" s="1186"/>
      <c r="C44" s="1187"/>
      <c r="D44" s="106"/>
      <c r="E44" s="1190" t="s">
        <v>34</v>
      </c>
      <c r="F44" s="1190"/>
      <c r="G44" s="1190"/>
      <c r="H44" s="1191"/>
      <c r="I44" s="358">
        <v>3481</v>
      </c>
      <c r="J44" s="359">
        <v>3193</v>
      </c>
      <c r="K44" s="359">
        <v>2816</v>
      </c>
      <c r="L44" s="359">
        <v>2439</v>
      </c>
      <c r="M44" s="360">
        <v>2152</v>
      </c>
    </row>
    <row r="45" spans="2:13" ht="27.75" customHeight="1" x14ac:dyDescent="0.2">
      <c r="B45" s="1186"/>
      <c r="C45" s="1187"/>
      <c r="D45" s="106"/>
      <c r="E45" s="1190" t="s">
        <v>35</v>
      </c>
      <c r="F45" s="1190"/>
      <c r="G45" s="1190"/>
      <c r="H45" s="1191"/>
      <c r="I45" s="358">
        <v>816</v>
      </c>
      <c r="J45" s="359">
        <v>465</v>
      </c>
      <c r="K45" s="359">
        <v>304</v>
      </c>
      <c r="L45" s="359">
        <v>174</v>
      </c>
      <c r="M45" s="360">
        <v>184</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13385</v>
      </c>
      <c r="J50" s="359">
        <v>12802</v>
      </c>
      <c r="K50" s="359">
        <v>12635</v>
      </c>
      <c r="L50" s="359">
        <v>14822</v>
      </c>
      <c r="M50" s="360">
        <v>15733</v>
      </c>
    </row>
    <row r="51" spans="2:13" ht="27.75" customHeight="1" x14ac:dyDescent="0.2">
      <c r="B51" s="1186"/>
      <c r="C51" s="1187"/>
      <c r="D51" s="106"/>
      <c r="E51" s="1190" t="s">
        <v>42</v>
      </c>
      <c r="F51" s="1190"/>
      <c r="G51" s="1190"/>
      <c r="H51" s="1191"/>
      <c r="I51" s="358">
        <v>6438</v>
      </c>
      <c r="J51" s="359">
        <v>6077</v>
      </c>
      <c r="K51" s="359">
        <v>5821</v>
      </c>
      <c r="L51" s="359">
        <v>5355</v>
      </c>
      <c r="M51" s="360">
        <v>5100</v>
      </c>
    </row>
    <row r="52" spans="2:13" ht="27.75" customHeight="1" x14ac:dyDescent="0.2">
      <c r="B52" s="1188"/>
      <c r="C52" s="1189"/>
      <c r="D52" s="106"/>
      <c r="E52" s="1190" t="s">
        <v>43</v>
      </c>
      <c r="F52" s="1190"/>
      <c r="G52" s="1190"/>
      <c r="H52" s="1191"/>
      <c r="I52" s="358">
        <v>30107</v>
      </c>
      <c r="J52" s="359">
        <v>30033</v>
      </c>
      <c r="K52" s="359">
        <v>29430</v>
      </c>
      <c r="L52" s="359">
        <v>28040</v>
      </c>
      <c r="M52" s="360">
        <v>26264</v>
      </c>
    </row>
    <row r="53" spans="2:13" ht="27.75" customHeight="1" thickBot="1" x14ac:dyDescent="0.25">
      <c r="B53" s="1192" t="s">
        <v>19</v>
      </c>
      <c r="C53" s="1193"/>
      <c r="D53" s="110"/>
      <c r="E53" s="1194" t="s">
        <v>44</v>
      </c>
      <c r="F53" s="1194"/>
      <c r="G53" s="1194"/>
      <c r="H53" s="1195"/>
      <c r="I53" s="361">
        <v>-19541</v>
      </c>
      <c r="J53" s="362">
        <v>-19227</v>
      </c>
      <c r="K53" s="362">
        <v>-20874</v>
      </c>
      <c r="L53" s="362">
        <v>-23323</v>
      </c>
      <c r="M53" s="363">
        <v>-23433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3n1R4PCGEKudWnvrJT0l9vyHWYExTL2ozwwM2V3GVmb1vN9TAUFEGOOQzPuyL5ouEiNR5+w95rIAjKbr4zC5Q==" saltValue="6io8l5MAhWJf/fG2DpqJ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3389</v>
      </c>
      <c r="G55" s="122">
        <v>4265</v>
      </c>
      <c r="H55" s="123">
        <v>4574</v>
      </c>
    </row>
    <row r="56" spans="2:8" ht="52.5" customHeight="1" x14ac:dyDescent="0.2">
      <c r="B56" s="124"/>
      <c r="C56" s="1213" t="s">
        <v>47</v>
      </c>
      <c r="D56" s="1213"/>
      <c r="E56" s="1214"/>
      <c r="F56" s="125" t="s">
        <v>489</v>
      </c>
      <c r="G56" s="125" t="s">
        <v>489</v>
      </c>
      <c r="H56" s="126" t="s">
        <v>489</v>
      </c>
    </row>
    <row r="57" spans="2:8" ht="53.25" customHeight="1" x14ac:dyDescent="0.2">
      <c r="B57" s="124"/>
      <c r="C57" s="1215" t="s">
        <v>48</v>
      </c>
      <c r="D57" s="1215"/>
      <c r="E57" s="1216"/>
      <c r="F57" s="127">
        <v>9240</v>
      </c>
      <c r="G57" s="127">
        <v>10563</v>
      </c>
      <c r="H57" s="128">
        <v>11171</v>
      </c>
    </row>
    <row r="58" spans="2:8" ht="45.75" customHeight="1" x14ac:dyDescent="0.2">
      <c r="B58" s="129"/>
      <c r="C58" s="1203" t="s">
        <v>572</v>
      </c>
      <c r="D58" s="1204"/>
      <c r="E58" s="1205"/>
      <c r="F58" s="130">
        <v>4274</v>
      </c>
      <c r="G58" s="130">
        <v>4614</v>
      </c>
      <c r="H58" s="131">
        <v>4784</v>
      </c>
    </row>
    <row r="59" spans="2:8" ht="45.75" customHeight="1" x14ac:dyDescent="0.2">
      <c r="B59" s="129"/>
      <c r="C59" s="1203" t="s">
        <v>573</v>
      </c>
      <c r="D59" s="1204"/>
      <c r="E59" s="1205"/>
      <c r="F59" s="130">
        <v>1750</v>
      </c>
      <c r="G59" s="130">
        <v>2410</v>
      </c>
      <c r="H59" s="131">
        <v>2897</v>
      </c>
    </row>
    <row r="60" spans="2:8" ht="45.75" customHeight="1" x14ac:dyDescent="0.2">
      <c r="B60" s="129"/>
      <c r="C60" s="1203" t="s">
        <v>574</v>
      </c>
      <c r="D60" s="1204"/>
      <c r="E60" s="1205"/>
      <c r="F60" s="130">
        <v>1828</v>
      </c>
      <c r="G60" s="130">
        <v>1764</v>
      </c>
      <c r="H60" s="131">
        <v>1511</v>
      </c>
    </row>
    <row r="61" spans="2:8" ht="45.75" customHeight="1" x14ac:dyDescent="0.2">
      <c r="B61" s="129"/>
      <c r="C61" s="1203" t="s">
        <v>575</v>
      </c>
      <c r="D61" s="1204"/>
      <c r="E61" s="1205"/>
      <c r="F61" s="130">
        <v>200</v>
      </c>
      <c r="G61" s="130">
        <v>589</v>
      </c>
      <c r="H61" s="131">
        <v>797</v>
      </c>
    </row>
    <row r="62" spans="2:8" ht="45.75" customHeight="1" thickBot="1" x14ac:dyDescent="0.25">
      <c r="B62" s="132"/>
      <c r="C62" s="1206" t="s">
        <v>576</v>
      </c>
      <c r="D62" s="1207"/>
      <c r="E62" s="1208"/>
      <c r="F62" s="133">
        <v>570</v>
      </c>
      <c r="G62" s="133">
        <v>570</v>
      </c>
      <c r="H62" s="134">
        <v>571</v>
      </c>
    </row>
    <row r="63" spans="2:8" ht="52.5" customHeight="1" thickBot="1" x14ac:dyDescent="0.25">
      <c r="B63" s="135"/>
      <c r="C63" s="1209" t="s">
        <v>49</v>
      </c>
      <c r="D63" s="1209"/>
      <c r="E63" s="1210"/>
      <c r="F63" s="136">
        <v>12629</v>
      </c>
      <c r="G63" s="136">
        <v>14828</v>
      </c>
      <c r="H63" s="137">
        <v>15745</v>
      </c>
    </row>
    <row r="64" spans="2:8" ht="13.2" x14ac:dyDescent="0.2"/>
  </sheetData>
  <sheetProtection algorithmName="SHA-512" hashValue="sWbY8bqh4daCAcZA2dBd0Z4KFNc4TVDwxAr28eXDvcKUWBLIoVCXflpqJ42xH1jXev3YG//UCTM5k7sN7cRcOw==" saltValue="6PlMc04CNOOFISXHLoeX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42308</v>
      </c>
      <c r="E3" s="156"/>
      <c r="F3" s="157">
        <v>45588</v>
      </c>
      <c r="G3" s="158"/>
      <c r="H3" s="159"/>
    </row>
    <row r="4" spans="1:8" x14ac:dyDescent="0.2">
      <c r="A4" s="160"/>
      <c r="B4" s="161"/>
      <c r="C4" s="162"/>
      <c r="D4" s="163">
        <v>16977</v>
      </c>
      <c r="E4" s="164"/>
      <c r="F4" s="165">
        <v>24150</v>
      </c>
      <c r="G4" s="166"/>
      <c r="H4" s="167"/>
    </row>
    <row r="5" spans="1:8" x14ac:dyDescent="0.2">
      <c r="A5" s="148" t="s">
        <v>521</v>
      </c>
      <c r="B5" s="153"/>
      <c r="C5" s="154"/>
      <c r="D5" s="155">
        <v>43158</v>
      </c>
      <c r="E5" s="156"/>
      <c r="F5" s="157">
        <v>44161</v>
      </c>
      <c r="G5" s="158"/>
      <c r="H5" s="159"/>
    </row>
    <row r="6" spans="1:8" x14ac:dyDescent="0.2">
      <c r="A6" s="160"/>
      <c r="B6" s="161"/>
      <c r="C6" s="162"/>
      <c r="D6" s="163">
        <v>18974</v>
      </c>
      <c r="E6" s="164"/>
      <c r="F6" s="165">
        <v>23644</v>
      </c>
      <c r="G6" s="166"/>
      <c r="H6" s="167"/>
    </row>
    <row r="7" spans="1:8" x14ac:dyDescent="0.2">
      <c r="A7" s="148" t="s">
        <v>522</v>
      </c>
      <c r="B7" s="153"/>
      <c r="C7" s="154"/>
      <c r="D7" s="155">
        <v>26815</v>
      </c>
      <c r="E7" s="156"/>
      <c r="F7" s="157">
        <v>43955</v>
      </c>
      <c r="G7" s="158"/>
      <c r="H7" s="159"/>
    </row>
    <row r="8" spans="1:8" x14ac:dyDescent="0.2">
      <c r="A8" s="160"/>
      <c r="B8" s="161"/>
      <c r="C8" s="162"/>
      <c r="D8" s="163">
        <v>9574</v>
      </c>
      <c r="E8" s="164"/>
      <c r="F8" s="165">
        <v>21318</v>
      </c>
      <c r="G8" s="166"/>
      <c r="H8" s="167"/>
    </row>
    <row r="9" spans="1:8" x14ac:dyDescent="0.2">
      <c r="A9" s="148" t="s">
        <v>523</v>
      </c>
      <c r="B9" s="153"/>
      <c r="C9" s="154"/>
      <c r="D9" s="155">
        <v>20733</v>
      </c>
      <c r="E9" s="156"/>
      <c r="F9" s="157">
        <v>41921</v>
      </c>
      <c r="G9" s="158"/>
      <c r="H9" s="159"/>
    </row>
    <row r="10" spans="1:8" x14ac:dyDescent="0.2">
      <c r="A10" s="160"/>
      <c r="B10" s="161"/>
      <c r="C10" s="162"/>
      <c r="D10" s="163">
        <v>6903</v>
      </c>
      <c r="E10" s="164"/>
      <c r="F10" s="165">
        <v>21655</v>
      </c>
      <c r="G10" s="166"/>
      <c r="H10" s="167"/>
    </row>
    <row r="11" spans="1:8" x14ac:dyDescent="0.2">
      <c r="A11" s="148" t="s">
        <v>524</v>
      </c>
      <c r="B11" s="153"/>
      <c r="C11" s="154"/>
      <c r="D11" s="155">
        <v>33037</v>
      </c>
      <c r="E11" s="156"/>
      <c r="F11" s="157">
        <v>44585</v>
      </c>
      <c r="G11" s="158"/>
      <c r="H11" s="159"/>
    </row>
    <row r="12" spans="1:8" x14ac:dyDescent="0.2">
      <c r="A12" s="160"/>
      <c r="B12" s="161"/>
      <c r="C12" s="168"/>
      <c r="D12" s="163">
        <v>9413</v>
      </c>
      <c r="E12" s="164"/>
      <c r="F12" s="165">
        <v>23077</v>
      </c>
      <c r="G12" s="166"/>
      <c r="H12" s="167"/>
    </row>
    <row r="13" spans="1:8" x14ac:dyDescent="0.2">
      <c r="A13" s="148"/>
      <c r="B13" s="153"/>
      <c r="C13" s="169"/>
      <c r="D13" s="170">
        <v>33210</v>
      </c>
      <c r="E13" s="171"/>
      <c r="F13" s="172">
        <v>44042</v>
      </c>
      <c r="G13" s="173"/>
      <c r="H13" s="159"/>
    </row>
    <row r="14" spans="1:8" x14ac:dyDescent="0.2">
      <c r="A14" s="160"/>
      <c r="B14" s="161"/>
      <c r="C14" s="162"/>
      <c r="D14" s="163">
        <v>12368</v>
      </c>
      <c r="E14" s="164"/>
      <c r="F14" s="165">
        <v>22769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3.16</v>
      </c>
      <c r="C19" s="174">
        <f>ROUND(VALUE(SUBSTITUTE(実質収支比率等に係る経年分析!G$48,"▲","-")),2)</f>
        <v>5.12</v>
      </c>
      <c r="D19" s="174">
        <f>ROUND(VALUE(SUBSTITUTE(実質収支比率等に係る経年分析!H$48,"▲","-")),2)</f>
        <v>8.6199999999999992</v>
      </c>
      <c r="E19" s="174">
        <f>ROUND(VALUE(SUBSTITUTE(実質収支比率等に係る経年分析!I$48,"▲","-")),2)</f>
        <v>7.04</v>
      </c>
      <c r="F19" s="174">
        <f>ROUND(VALUE(SUBSTITUTE(実質収支比率等に係る経年分析!J$48,"▲","-")),2)</f>
        <v>7.49</v>
      </c>
    </row>
    <row r="20" spans="1:11" x14ac:dyDescent="0.2">
      <c r="A20" s="174" t="s">
        <v>53</v>
      </c>
      <c r="B20" s="174">
        <f>ROUND(VALUE(SUBSTITUTE(実質収支比率等に係る経年分析!F$47,"▲","-")),2)</f>
        <v>21.85</v>
      </c>
      <c r="C20" s="174">
        <f>ROUND(VALUE(SUBSTITUTE(実質収支比率等に係る経年分析!G$47,"▲","-")),2)</f>
        <v>19.95</v>
      </c>
      <c r="D20" s="174">
        <f>ROUND(VALUE(SUBSTITUTE(実質収支比率等に係る経年分析!H$47,"▲","-")),2)</f>
        <v>16.54</v>
      </c>
      <c r="E20" s="174">
        <f>ROUND(VALUE(SUBSTITUTE(実質収支比率等に係る経年分析!I$47,"▲","-")),2)</f>
        <v>20.94</v>
      </c>
      <c r="F20" s="174">
        <f>ROUND(VALUE(SUBSTITUTE(実質収支比率等に係る経年分析!J$47,"▲","-")),2)</f>
        <v>21.83</v>
      </c>
    </row>
    <row r="21" spans="1:11" x14ac:dyDescent="0.2">
      <c r="A21" s="174" t="s">
        <v>54</v>
      </c>
      <c r="B21" s="174">
        <f>IF(ISNUMBER(VALUE(SUBSTITUTE(実質収支比率等に係る経年分析!F$49,"▲","-"))),ROUND(VALUE(SUBSTITUTE(実質収支比率等に係る経年分析!F$49,"▲","-")),2),NA())</f>
        <v>-2.79</v>
      </c>
      <c r="C21" s="174">
        <f>IF(ISNUMBER(VALUE(SUBSTITUTE(実質収支比率等に係る経年分析!G$49,"▲","-"))),ROUND(VALUE(SUBSTITUTE(実質収支比率等に係る経年分析!G$49,"▲","-")),2),NA())</f>
        <v>-1.56</v>
      </c>
      <c r="D21" s="174">
        <f>IF(ISNUMBER(VALUE(SUBSTITUTE(実質収支比率等に係る経年分析!H$49,"▲","-"))),ROUND(VALUE(SUBSTITUTE(実質収支比率等に係る経年分析!H$49,"▲","-")),2),NA())</f>
        <v>9</v>
      </c>
      <c r="E21" s="174">
        <f>IF(ISNUMBER(VALUE(SUBSTITUTE(実質収支比率等に係る経年分析!I$49,"▲","-"))),ROUND(VALUE(SUBSTITUTE(実質収支比率等に係る経年分析!I$49,"▲","-")),2),NA())</f>
        <v>3.66</v>
      </c>
      <c r="F21" s="174">
        <f>IF(ISNUMBER(VALUE(SUBSTITUTE(実質収支比率等に係る経年分析!J$49,"▲","-"))),ROUND(VALUE(SUBSTITUTE(実質収支比率等に係る経年分析!J$49,"▲","-")),2),NA())</f>
        <v>3.21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筑紫地区介護認定審査会事業特別会計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介護保険特別会計（保険事業勘定）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0.55000000000000004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3277</v>
      </c>
      <c r="E42" s="176"/>
      <c r="F42" s="176"/>
      <c r="G42" s="176">
        <f>'実質公債費比率（分子）の構造'!L$52</f>
        <v>3311</v>
      </c>
      <c r="H42" s="176"/>
      <c r="I42" s="176"/>
      <c r="J42" s="176">
        <f>'実質公債費比率（分子）の構造'!M$52</f>
        <v>3290</v>
      </c>
      <c r="K42" s="176"/>
      <c r="L42" s="176"/>
      <c r="M42" s="176">
        <f>'実質公債費比率（分子）の構造'!N$52</f>
        <v>3254</v>
      </c>
      <c r="N42" s="176"/>
      <c r="O42" s="176"/>
      <c r="P42" s="176">
        <f>'実質公債費比率（分子）の構造'!O$52</f>
        <v>3179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340</v>
      </c>
      <c r="C44" s="176"/>
      <c r="D44" s="176"/>
      <c r="E44" s="176">
        <f>'実質公債費比率（分子）の構造'!L$50</f>
        <v>370</v>
      </c>
      <c r="F44" s="176"/>
      <c r="G44" s="176"/>
      <c r="H44" s="176">
        <f>'実質公債費比率（分子）の構造'!M$50</f>
        <v>380</v>
      </c>
      <c r="I44" s="176"/>
      <c r="J44" s="176"/>
      <c r="K44" s="176">
        <f>'実質公債費比率（分子）の構造'!N$50</f>
        <v>391</v>
      </c>
      <c r="L44" s="176"/>
      <c r="M44" s="176"/>
      <c r="N44" s="176">
        <f>'実質公債費比率（分子）の構造'!O$50</f>
        <v>389</v>
      </c>
      <c r="O44" s="176"/>
      <c r="P44" s="176"/>
    </row>
    <row r="45" spans="1:16" x14ac:dyDescent="0.2">
      <c r="A45" s="176" t="s">
        <v>63</v>
      </c>
      <c r="B45" s="176">
        <f>'実質公債費比率（分子）の構造'!K$49</f>
        <v>2</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0</v>
      </c>
      <c r="O45" s="176"/>
      <c r="P45" s="176"/>
    </row>
    <row r="46" spans="1:16" x14ac:dyDescent="0.2">
      <c r="A46" s="176" t="s">
        <v>64</v>
      </c>
      <c r="B46" s="176">
        <f>'実質公債費比率（分子）の構造'!K$48</f>
        <v>507</v>
      </c>
      <c r="C46" s="176"/>
      <c r="D46" s="176"/>
      <c r="E46" s="176">
        <f>'実質公債費比率（分子）の構造'!L$48</f>
        <v>496</v>
      </c>
      <c r="F46" s="176"/>
      <c r="G46" s="176"/>
      <c r="H46" s="176">
        <f>'実質公債費比率（分子）の構造'!M$48</f>
        <v>458</v>
      </c>
      <c r="I46" s="176"/>
      <c r="J46" s="176"/>
      <c r="K46" s="176">
        <f>'実質公債費比率（分子）の構造'!N$48</f>
        <v>495</v>
      </c>
      <c r="L46" s="176"/>
      <c r="M46" s="176"/>
      <c r="N46" s="176">
        <f>'実質公債費比率（分子）の構造'!O$48</f>
        <v>471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2915</v>
      </c>
      <c r="C49" s="176"/>
      <c r="D49" s="176"/>
      <c r="E49" s="176">
        <f>'実質公債費比率（分子）の構造'!L$45</f>
        <v>3009</v>
      </c>
      <c r="F49" s="176"/>
      <c r="G49" s="176"/>
      <c r="H49" s="176">
        <f>'実質公債費比率（分子）の構造'!M$45</f>
        <v>2960</v>
      </c>
      <c r="I49" s="176"/>
      <c r="J49" s="176"/>
      <c r="K49" s="176">
        <f>'実質公債費比率（分子）の構造'!N$45</f>
        <v>2863</v>
      </c>
      <c r="L49" s="176"/>
      <c r="M49" s="176"/>
      <c r="N49" s="176">
        <f>'実質公債費比率（分子）の構造'!O$45</f>
        <v>2805</v>
      </c>
      <c r="O49" s="176"/>
      <c r="P49" s="176"/>
    </row>
    <row r="50" spans="1:16" x14ac:dyDescent="0.2">
      <c r="A50" s="176" t="s">
        <v>67</v>
      </c>
      <c r="B50" s="176" t="e">
        <f>NA()</f>
        <v>#N/A</v>
      </c>
      <c r="C50" s="176">
        <f>IF(ISNUMBER('実質公債費比率（分子）の構造'!K$53),'実質公債費比率（分子）の構造'!K$53,NA())</f>
        <v>487</v>
      </c>
      <c r="D50" s="176" t="e">
        <f>NA()</f>
        <v>#N/A</v>
      </c>
      <c r="E50" s="176" t="e">
        <f>NA()</f>
        <v>#N/A</v>
      </c>
      <c r="F50" s="176">
        <f>IF(ISNUMBER('実質公債費比率（分子）の構造'!L$53),'実質公債費比率（分子）の構造'!L$53,NA())</f>
        <v>565</v>
      </c>
      <c r="G50" s="176" t="e">
        <f>NA()</f>
        <v>#N/A</v>
      </c>
      <c r="H50" s="176" t="e">
        <f>NA()</f>
        <v>#N/A</v>
      </c>
      <c r="I50" s="176">
        <f>IF(ISNUMBER('実質公債費比率（分子）の構造'!M$53),'実質公債費比率（分子）の構造'!M$53,NA())</f>
        <v>509</v>
      </c>
      <c r="J50" s="176" t="e">
        <f>NA()</f>
        <v>#N/A</v>
      </c>
      <c r="K50" s="176" t="e">
        <f>NA()</f>
        <v>#N/A</v>
      </c>
      <c r="L50" s="176">
        <f>IF(ISNUMBER('実質公債費比率（分子）の構造'!N$53),'実質公債費比率（分子）の構造'!N$53,NA())</f>
        <v>496</v>
      </c>
      <c r="M50" s="176" t="e">
        <f>NA()</f>
        <v>#N/A</v>
      </c>
      <c r="N50" s="176" t="e">
        <f>NA()</f>
        <v>#N/A</v>
      </c>
      <c r="O50" s="176">
        <f>IF(ISNUMBER('実質公債費比率（分子）の構造'!O$53),'実質公債費比率（分子）の構造'!O$53,NA())</f>
        <v>486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30107</v>
      </c>
      <c r="E56" s="175"/>
      <c r="F56" s="175"/>
      <c r="G56" s="175">
        <f>'将来負担比率（分子）の構造'!J$52</f>
        <v>30033</v>
      </c>
      <c r="H56" s="175"/>
      <c r="I56" s="175"/>
      <c r="J56" s="175">
        <f>'将来負担比率（分子）の構造'!K$52</f>
        <v>29430</v>
      </c>
      <c r="K56" s="175"/>
      <c r="L56" s="175"/>
      <c r="M56" s="175">
        <f>'将来負担比率（分子）の構造'!L$52</f>
        <v>28040</v>
      </c>
      <c r="N56" s="175"/>
      <c r="O56" s="175"/>
      <c r="P56" s="175">
        <f>'将来負担比率（分子）の構造'!M$52</f>
        <v>26264</v>
      </c>
    </row>
    <row r="57" spans="1:16" x14ac:dyDescent="0.2">
      <c r="A57" s="175" t="s">
        <v>42</v>
      </c>
      <c r="B57" s="175"/>
      <c r="C57" s="175"/>
      <c r="D57" s="175">
        <f>'将来負担比率（分子）の構造'!I$51</f>
        <v>6438</v>
      </c>
      <c r="E57" s="175"/>
      <c r="F57" s="175"/>
      <c r="G57" s="175">
        <f>'将来負担比率（分子）の構造'!J$51</f>
        <v>6077</v>
      </c>
      <c r="H57" s="175"/>
      <c r="I57" s="175"/>
      <c r="J57" s="175">
        <f>'将来負担比率（分子）の構造'!K$51</f>
        <v>5821</v>
      </c>
      <c r="K57" s="175"/>
      <c r="L57" s="175"/>
      <c r="M57" s="175">
        <f>'将来負担比率（分子）の構造'!L$51</f>
        <v>5355</v>
      </c>
      <c r="N57" s="175"/>
      <c r="O57" s="175"/>
      <c r="P57" s="175">
        <f>'将来負担比率（分子）の構造'!M$51</f>
        <v>5100</v>
      </c>
    </row>
    <row r="58" spans="1:16" x14ac:dyDescent="0.2">
      <c r="A58" s="175" t="s">
        <v>41</v>
      </c>
      <c r="B58" s="175"/>
      <c r="C58" s="175"/>
      <c r="D58" s="175">
        <f>'将来負担比率（分子）の構造'!I$50</f>
        <v>13385</v>
      </c>
      <c r="E58" s="175"/>
      <c r="F58" s="175"/>
      <c r="G58" s="175">
        <f>'将来負担比率（分子）の構造'!J$50</f>
        <v>12802</v>
      </c>
      <c r="H58" s="175"/>
      <c r="I58" s="175"/>
      <c r="J58" s="175">
        <f>'将来負担比率（分子）の構造'!K$50</f>
        <v>12635</v>
      </c>
      <c r="K58" s="175"/>
      <c r="L58" s="175"/>
      <c r="M58" s="175">
        <f>'将来負担比率（分子）の構造'!L$50</f>
        <v>14822</v>
      </c>
      <c r="N58" s="175"/>
      <c r="O58" s="175"/>
      <c r="P58" s="175">
        <f>'将来負担比率（分子）の構造'!M$50</f>
        <v>15733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816</v>
      </c>
      <c r="C62" s="175"/>
      <c r="D62" s="175"/>
      <c r="E62" s="175">
        <f>'将来負担比率（分子）の構造'!J$45</f>
        <v>465</v>
      </c>
      <c r="F62" s="175"/>
      <c r="G62" s="175"/>
      <c r="H62" s="175">
        <f>'将来負担比率（分子）の構造'!K$45</f>
        <v>304</v>
      </c>
      <c r="I62" s="175"/>
      <c r="J62" s="175"/>
      <c r="K62" s="175">
        <f>'将来負担比率（分子）の構造'!L$45</f>
        <v>174</v>
      </c>
      <c r="L62" s="175"/>
      <c r="M62" s="175"/>
      <c r="N62" s="175">
        <f>'将来負担比率（分子）の構造'!M$45</f>
        <v>184</v>
      </c>
      <c r="O62" s="175"/>
      <c r="P62" s="175"/>
    </row>
    <row r="63" spans="1:16" x14ac:dyDescent="0.2">
      <c r="A63" s="175" t="s">
        <v>34</v>
      </c>
      <c r="B63" s="175">
        <f>'将来負担比率（分子）の構造'!I$44</f>
        <v>3481</v>
      </c>
      <c r="C63" s="175"/>
      <c r="D63" s="175"/>
      <c r="E63" s="175">
        <f>'将来負担比率（分子）の構造'!J$44</f>
        <v>3193</v>
      </c>
      <c r="F63" s="175"/>
      <c r="G63" s="175"/>
      <c r="H63" s="175">
        <f>'将来負担比率（分子）の構造'!K$44</f>
        <v>2816</v>
      </c>
      <c r="I63" s="175"/>
      <c r="J63" s="175"/>
      <c r="K63" s="175">
        <f>'将来負担比率（分子）の構造'!L$44</f>
        <v>2439</v>
      </c>
      <c r="L63" s="175"/>
      <c r="M63" s="175"/>
      <c r="N63" s="175">
        <f>'将来負担比率（分子）の構造'!M$44</f>
        <v>2152</v>
      </c>
      <c r="O63" s="175"/>
      <c r="P63" s="175"/>
    </row>
    <row r="64" spans="1:16" x14ac:dyDescent="0.2">
      <c r="A64" s="175" t="s">
        <v>33</v>
      </c>
      <c r="B64" s="175">
        <f>'将来負担比率（分子）の構造'!I$43</f>
        <v>3608</v>
      </c>
      <c r="C64" s="175"/>
      <c r="D64" s="175"/>
      <c r="E64" s="175">
        <f>'将来負担比率（分子）の構造'!J$43</f>
        <v>3450</v>
      </c>
      <c r="F64" s="175"/>
      <c r="G64" s="175"/>
      <c r="H64" s="175">
        <f>'将来負担比率（分子）の構造'!K$43</f>
        <v>3272</v>
      </c>
      <c r="I64" s="175"/>
      <c r="J64" s="175"/>
      <c r="K64" s="175">
        <f>'将来負担比率（分子）の構造'!L$43</f>
        <v>3033</v>
      </c>
      <c r="L64" s="175"/>
      <c r="M64" s="175"/>
      <c r="N64" s="175">
        <f>'将来負担比率（分子）の構造'!M$43</f>
        <v>2843</v>
      </c>
      <c r="O64" s="175"/>
      <c r="P64" s="175"/>
    </row>
    <row r="65" spans="1:16" x14ac:dyDescent="0.2">
      <c r="A65" s="175" t="s">
        <v>32</v>
      </c>
      <c r="B65" s="175">
        <f>'将来負担比率（分子）の構造'!I$42</f>
        <v>573</v>
      </c>
      <c r="C65" s="175"/>
      <c r="D65" s="175"/>
      <c r="E65" s="175">
        <f>'将来負担比率（分子）の構造'!J$42</f>
        <v>445</v>
      </c>
      <c r="F65" s="175"/>
      <c r="G65" s="175"/>
      <c r="H65" s="175">
        <f>'将来負担比率（分子）の構造'!K$42</f>
        <v>458</v>
      </c>
      <c r="I65" s="175"/>
      <c r="J65" s="175"/>
      <c r="K65" s="175">
        <f>'将来負担比率（分子）の構造'!L$42</f>
        <v>556</v>
      </c>
      <c r="L65" s="175"/>
      <c r="M65" s="175"/>
      <c r="N65" s="175">
        <f>'将来負担比率（分子）の構造'!M$42</f>
        <v>653</v>
      </c>
      <c r="O65" s="175"/>
      <c r="P65" s="175"/>
    </row>
    <row r="66" spans="1:16" x14ac:dyDescent="0.2">
      <c r="A66" s="175" t="s">
        <v>31</v>
      </c>
      <c r="B66" s="175">
        <f>'将来負担比率（分子）の構造'!I$41</f>
        <v>21912</v>
      </c>
      <c r="C66" s="175"/>
      <c r="D66" s="175"/>
      <c r="E66" s="175">
        <f>'将来負担比率（分子）の構造'!J$41</f>
        <v>22131</v>
      </c>
      <c r="F66" s="175"/>
      <c r="G66" s="175"/>
      <c r="H66" s="175">
        <f>'将来負担比率（分子）の構造'!K$41</f>
        <v>20162</v>
      </c>
      <c r="I66" s="175"/>
      <c r="J66" s="175"/>
      <c r="K66" s="175">
        <f>'将来負担比率（分子）の構造'!L$41</f>
        <v>18693</v>
      </c>
      <c r="L66" s="175"/>
      <c r="M66" s="175"/>
      <c r="N66" s="175">
        <f>'将来負担比率（分子）の構造'!M$41</f>
        <v>17832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3389</v>
      </c>
      <c r="C72" s="179">
        <f>基金残高に係る経年分析!G55</f>
        <v>4265</v>
      </c>
      <c r="D72" s="179">
        <f>基金残高に係る経年分析!H55</f>
        <v>4574</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9240</v>
      </c>
      <c r="C74" s="179">
        <f>基金残高に係る経年分析!G57</f>
        <v>10563</v>
      </c>
      <c r="D74" s="179">
        <f>基金残高に係る経年分析!H57</f>
        <v>11171</v>
      </c>
    </row>
  </sheetData>
  <sheetProtection algorithmName="SHA-512" hashValue="Tyma1KyNlFxJ5Aqjga69ezd/KTjdza/VmqcAvjQwoIJ6p5ioc6lYj0HNNmCSO2dtg5emqvL9RGb1qDpHIaRG3A==" saltValue="uyr4gCgrgyIfjsP/mD1EP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14863029</v>
      </c>
      <c r="S5" s="677"/>
      <c r="T5" s="677"/>
      <c r="U5" s="677"/>
      <c r="V5" s="677"/>
      <c r="W5" s="677"/>
      <c r="X5" s="677"/>
      <c r="Y5" s="702"/>
      <c r="Z5" s="715">
        <v>33</v>
      </c>
      <c r="AA5" s="715"/>
      <c r="AB5" s="715"/>
      <c r="AC5" s="715"/>
      <c r="AD5" s="716">
        <v>13946299</v>
      </c>
      <c r="AE5" s="716"/>
      <c r="AF5" s="716"/>
      <c r="AG5" s="716"/>
      <c r="AH5" s="716"/>
      <c r="AI5" s="716"/>
      <c r="AJ5" s="716"/>
      <c r="AK5" s="716"/>
      <c r="AL5" s="703">
        <v>66.099999999999994</v>
      </c>
      <c r="AM5" s="685"/>
      <c r="AN5" s="685"/>
      <c r="AO5" s="704"/>
      <c r="AP5" s="679" t="s">
        <v>217</v>
      </c>
      <c r="AQ5" s="680"/>
      <c r="AR5" s="680"/>
      <c r="AS5" s="680"/>
      <c r="AT5" s="680"/>
      <c r="AU5" s="680"/>
      <c r="AV5" s="680"/>
      <c r="AW5" s="680"/>
      <c r="AX5" s="680"/>
      <c r="AY5" s="680"/>
      <c r="AZ5" s="680"/>
      <c r="BA5" s="680"/>
      <c r="BB5" s="680"/>
      <c r="BC5" s="680"/>
      <c r="BD5" s="680"/>
      <c r="BE5" s="680"/>
      <c r="BF5" s="681"/>
      <c r="BG5" s="621">
        <v>13946299</v>
      </c>
      <c r="BH5" s="622"/>
      <c r="BI5" s="622"/>
      <c r="BJ5" s="622"/>
      <c r="BK5" s="622"/>
      <c r="BL5" s="622"/>
      <c r="BM5" s="622"/>
      <c r="BN5" s="623"/>
      <c r="BO5" s="659">
        <v>93.8</v>
      </c>
      <c r="BP5" s="659"/>
      <c r="BQ5" s="659"/>
      <c r="BR5" s="659"/>
      <c r="BS5" s="660">
        <v>178805</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298074</v>
      </c>
      <c r="S6" s="622"/>
      <c r="T6" s="622"/>
      <c r="U6" s="622"/>
      <c r="V6" s="622"/>
      <c r="W6" s="622"/>
      <c r="X6" s="622"/>
      <c r="Y6" s="623"/>
      <c r="Z6" s="659">
        <v>0.7</v>
      </c>
      <c r="AA6" s="659"/>
      <c r="AB6" s="659"/>
      <c r="AC6" s="659"/>
      <c r="AD6" s="660">
        <v>298074</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13946299</v>
      </c>
      <c r="BH6" s="622"/>
      <c r="BI6" s="622"/>
      <c r="BJ6" s="622"/>
      <c r="BK6" s="622"/>
      <c r="BL6" s="622"/>
      <c r="BM6" s="622"/>
      <c r="BN6" s="623"/>
      <c r="BO6" s="659">
        <v>93.8</v>
      </c>
      <c r="BP6" s="659"/>
      <c r="BQ6" s="659"/>
      <c r="BR6" s="659"/>
      <c r="BS6" s="660">
        <v>178805</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268828</v>
      </c>
      <c r="CS6" s="622"/>
      <c r="CT6" s="622"/>
      <c r="CU6" s="622"/>
      <c r="CV6" s="622"/>
      <c r="CW6" s="622"/>
      <c r="CX6" s="622"/>
      <c r="CY6" s="623"/>
      <c r="CZ6" s="703">
        <v>0.6</v>
      </c>
      <c r="DA6" s="685"/>
      <c r="DB6" s="685"/>
      <c r="DC6" s="705"/>
      <c r="DD6" s="627">
        <v>7714</v>
      </c>
      <c r="DE6" s="622"/>
      <c r="DF6" s="622"/>
      <c r="DG6" s="622"/>
      <c r="DH6" s="622"/>
      <c r="DI6" s="622"/>
      <c r="DJ6" s="622"/>
      <c r="DK6" s="622"/>
      <c r="DL6" s="622"/>
      <c r="DM6" s="622"/>
      <c r="DN6" s="622"/>
      <c r="DO6" s="622"/>
      <c r="DP6" s="623"/>
      <c r="DQ6" s="627">
        <v>261928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3929</v>
      </c>
      <c r="S7" s="622"/>
      <c r="T7" s="622"/>
      <c r="U7" s="622"/>
      <c r="V7" s="622"/>
      <c r="W7" s="622"/>
      <c r="X7" s="622"/>
      <c r="Y7" s="623"/>
      <c r="Z7" s="659">
        <v>0</v>
      </c>
      <c r="AA7" s="659"/>
      <c r="AB7" s="659"/>
      <c r="AC7" s="659"/>
      <c r="AD7" s="660">
        <v>3929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7115721</v>
      </c>
      <c r="BH7" s="622"/>
      <c r="BI7" s="622"/>
      <c r="BJ7" s="622"/>
      <c r="BK7" s="622"/>
      <c r="BL7" s="622"/>
      <c r="BM7" s="622"/>
      <c r="BN7" s="623"/>
      <c r="BO7" s="659">
        <v>47.9</v>
      </c>
      <c r="BP7" s="659"/>
      <c r="BQ7" s="659"/>
      <c r="BR7" s="659"/>
      <c r="BS7" s="660">
        <v>178805</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8975587</v>
      </c>
      <c r="CS7" s="622"/>
      <c r="CT7" s="622"/>
      <c r="CU7" s="622"/>
      <c r="CV7" s="622"/>
      <c r="CW7" s="622"/>
      <c r="CX7" s="622"/>
      <c r="CY7" s="623"/>
      <c r="CZ7" s="659">
        <v>20.7</v>
      </c>
      <c r="DA7" s="659"/>
      <c r="DB7" s="659"/>
      <c r="DC7" s="659"/>
      <c r="DD7" s="627">
        <v>515961</v>
      </c>
      <c r="DE7" s="622"/>
      <c r="DF7" s="622"/>
      <c r="DG7" s="622"/>
      <c r="DH7" s="622"/>
      <c r="DI7" s="622"/>
      <c r="DJ7" s="622"/>
      <c r="DK7" s="622"/>
      <c r="DL7" s="622"/>
      <c r="DM7" s="622"/>
      <c r="DN7" s="622"/>
      <c r="DO7" s="622"/>
      <c r="DP7" s="623"/>
      <c r="DQ7" s="627">
        <v>6070273</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81085</v>
      </c>
      <c r="S8" s="622"/>
      <c r="T8" s="622"/>
      <c r="U8" s="622"/>
      <c r="V8" s="622"/>
      <c r="W8" s="622"/>
      <c r="X8" s="622"/>
      <c r="Y8" s="623"/>
      <c r="Z8" s="659">
        <v>0.2</v>
      </c>
      <c r="AA8" s="659"/>
      <c r="AB8" s="659"/>
      <c r="AC8" s="659"/>
      <c r="AD8" s="660">
        <v>81085</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182004</v>
      </c>
      <c r="BH8" s="622"/>
      <c r="BI8" s="622"/>
      <c r="BJ8" s="622"/>
      <c r="BK8" s="622"/>
      <c r="BL8" s="622"/>
      <c r="BM8" s="622"/>
      <c r="BN8" s="623"/>
      <c r="BO8" s="659">
        <v>1.2</v>
      </c>
      <c r="BP8" s="659"/>
      <c r="BQ8" s="659"/>
      <c r="BR8" s="659"/>
      <c r="BS8" s="660" t="s">
        <v>121</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18870343</v>
      </c>
      <c r="CS8" s="622"/>
      <c r="CT8" s="622"/>
      <c r="CU8" s="622"/>
      <c r="CV8" s="622"/>
      <c r="CW8" s="622"/>
      <c r="CX8" s="622"/>
      <c r="CY8" s="623"/>
      <c r="CZ8" s="659">
        <v>43.5</v>
      </c>
      <c r="DA8" s="659"/>
      <c r="DB8" s="659"/>
      <c r="DC8" s="659"/>
      <c r="DD8" s="627">
        <v>140351</v>
      </c>
      <c r="DE8" s="622"/>
      <c r="DF8" s="622"/>
      <c r="DG8" s="622"/>
      <c r="DH8" s="622"/>
      <c r="DI8" s="622"/>
      <c r="DJ8" s="622"/>
      <c r="DK8" s="622"/>
      <c r="DL8" s="622"/>
      <c r="DM8" s="622"/>
      <c r="DN8" s="622"/>
      <c r="DO8" s="622"/>
      <c r="DP8" s="623"/>
      <c r="DQ8" s="627">
        <v>8638154</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100522</v>
      </c>
      <c r="S9" s="622"/>
      <c r="T9" s="622"/>
      <c r="U9" s="622"/>
      <c r="V9" s="622"/>
      <c r="W9" s="622"/>
      <c r="X9" s="622"/>
      <c r="Y9" s="623"/>
      <c r="Z9" s="659">
        <v>0.2</v>
      </c>
      <c r="AA9" s="659"/>
      <c r="AB9" s="659"/>
      <c r="AC9" s="659"/>
      <c r="AD9" s="660">
        <v>100522</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6113695</v>
      </c>
      <c r="BH9" s="622"/>
      <c r="BI9" s="622"/>
      <c r="BJ9" s="622"/>
      <c r="BK9" s="622"/>
      <c r="BL9" s="622"/>
      <c r="BM9" s="622"/>
      <c r="BN9" s="623"/>
      <c r="BO9" s="659">
        <v>41.1</v>
      </c>
      <c r="BP9" s="659"/>
      <c r="BQ9" s="659"/>
      <c r="BR9" s="659"/>
      <c r="BS9" s="660" t="s">
        <v>121</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3434842</v>
      </c>
      <c r="CS9" s="622"/>
      <c r="CT9" s="622"/>
      <c r="CU9" s="622"/>
      <c r="CV9" s="622"/>
      <c r="CW9" s="622"/>
      <c r="CX9" s="622"/>
      <c r="CY9" s="623"/>
      <c r="CZ9" s="659">
        <v>7.9</v>
      </c>
      <c r="DA9" s="659"/>
      <c r="DB9" s="659"/>
      <c r="DC9" s="659"/>
      <c r="DD9" s="627">
        <v>271680</v>
      </c>
      <c r="DE9" s="622"/>
      <c r="DF9" s="622"/>
      <c r="DG9" s="622"/>
      <c r="DH9" s="622"/>
      <c r="DI9" s="622"/>
      <c r="DJ9" s="622"/>
      <c r="DK9" s="622"/>
      <c r="DL9" s="622"/>
      <c r="DM9" s="622"/>
      <c r="DN9" s="622"/>
      <c r="DO9" s="622"/>
      <c r="DP9" s="623"/>
      <c r="DQ9" s="627">
        <v>2388955</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323571</v>
      </c>
      <c r="BH10" s="622"/>
      <c r="BI10" s="622"/>
      <c r="BJ10" s="622"/>
      <c r="BK10" s="622"/>
      <c r="BL10" s="622"/>
      <c r="BM10" s="622"/>
      <c r="BN10" s="623"/>
      <c r="BO10" s="659">
        <v>2.2000000000000002</v>
      </c>
      <c r="BP10" s="659"/>
      <c r="BQ10" s="659"/>
      <c r="BR10" s="659"/>
      <c r="BS10" s="660">
        <v>37045</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32975</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22975</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2346683</v>
      </c>
      <c r="S11" s="622"/>
      <c r="T11" s="622"/>
      <c r="U11" s="622"/>
      <c r="V11" s="622"/>
      <c r="W11" s="622"/>
      <c r="X11" s="622"/>
      <c r="Y11" s="623"/>
      <c r="Z11" s="624">
        <v>5.2</v>
      </c>
      <c r="AA11" s="625"/>
      <c r="AB11" s="625"/>
      <c r="AC11" s="626"/>
      <c r="AD11" s="627">
        <v>2346683</v>
      </c>
      <c r="AE11" s="622"/>
      <c r="AF11" s="622"/>
      <c r="AG11" s="622"/>
      <c r="AH11" s="622"/>
      <c r="AI11" s="622"/>
      <c r="AJ11" s="622"/>
      <c r="AK11" s="623"/>
      <c r="AL11" s="624">
        <v>11.1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496451</v>
      </c>
      <c r="BH11" s="622"/>
      <c r="BI11" s="622"/>
      <c r="BJ11" s="622"/>
      <c r="BK11" s="622"/>
      <c r="BL11" s="622"/>
      <c r="BM11" s="622"/>
      <c r="BN11" s="623"/>
      <c r="BO11" s="659">
        <v>3.3</v>
      </c>
      <c r="BP11" s="659"/>
      <c r="BQ11" s="659"/>
      <c r="BR11" s="659"/>
      <c r="BS11" s="660">
        <v>141760</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175656</v>
      </c>
      <c r="CS11" s="622"/>
      <c r="CT11" s="622"/>
      <c r="CU11" s="622"/>
      <c r="CV11" s="622"/>
      <c r="CW11" s="622"/>
      <c r="CX11" s="622"/>
      <c r="CY11" s="623"/>
      <c r="CZ11" s="659">
        <v>0.4</v>
      </c>
      <c r="DA11" s="659"/>
      <c r="DB11" s="659"/>
      <c r="DC11" s="659"/>
      <c r="DD11" s="627">
        <v>51000</v>
      </c>
      <c r="DE11" s="622"/>
      <c r="DF11" s="622"/>
      <c r="DG11" s="622"/>
      <c r="DH11" s="622"/>
      <c r="DI11" s="622"/>
      <c r="DJ11" s="622"/>
      <c r="DK11" s="622"/>
      <c r="DL11" s="622"/>
      <c r="DM11" s="622"/>
      <c r="DN11" s="622"/>
      <c r="DO11" s="622"/>
      <c r="DP11" s="623"/>
      <c r="DQ11" s="627">
        <v>67933</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5927805</v>
      </c>
      <c r="BH12" s="622"/>
      <c r="BI12" s="622"/>
      <c r="BJ12" s="622"/>
      <c r="BK12" s="622"/>
      <c r="BL12" s="622"/>
      <c r="BM12" s="622"/>
      <c r="BN12" s="623"/>
      <c r="BO12" s="659">
        <v>39.9</v>
      </c>
      <c r="BP12" s="659"/>
      <c r="BQ12" s="659"/>
      <c r="BR12" s="659"/>
      <c r="BS12" s="660" t="s">
        <v>121</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921633</v>
      </c>
      <c r="CS12" s="622"/>
      <c r="CT12" s="622"/>
      <c r="CU12" s="622"/>
      <c r="CV12" s="622"/>
      <c r="CW12" s="622"/>
      <c r="CX12" s="622"/>
      <c r="CY12" s="623"/>
      <c r="CZ12" s="659">
        <v>2.1</v>
      </c>
      <c r="DA12" s="659"/>
      <c r="DB12" s="659"/>
      <c r="DC12" s="659"/>
      <c r="DD12" s="627" t="s">
        <v>121</v>
      </c>
      <c r="DE12" s="622"/>
      <c r="DF12" s="622"/>
      <c r="DG12" s="622"/>
      <c r="DH12" s="622"/>
      <c r="DI12" s="622"/>
      <c r="DJ12" s="622"/>
      <c r="DK12" s="622"/>
      <c r="DL12" s="622"/>
      <c r="DM12" s="622"/>
      <c r="DN12" s="622"/>
      <c r="DO12" s="622"/>
      <c r="DP12" s="623"/>
      <c r="DQ12" s="627">
        <v>260705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5891733</v>
      </c>
      <c r="BH13" s="622"/>
      <c r="BI13" s="622"/>
      <c r="BJ13" s="622"/>
      <c r="BK13" s="622"/>
      <c r="BL13" s="622"/>
      <c r="BM13" s="622"/>
      <c r="BN13" s="623"/>
      <c r="BO13" s="659">
        <v>39.6</v>
      </c>
      <c r="BP13" s="659"/>
      <c r="BQ13" s="659"/>
      <c r="BR13" s="659"/>
      <c r="BS13" s="660" t="s">
        <v>121</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3527783</v>
      </c>
      <c r="CS13" s="622"/>
      <c r="CT13" s="622"/>
      <c r="CU13" s="622"/>
      <c r="CV13" s="622"/>
      <c r="CW13" s="622"/>
      <c r="CX13" s="622"/>
      <c r="CY13" s="623"/>
      <c r="CZ13" s="659">
        <v>8.1</v>
      </c>
      <c r="DA13" s="659"/>
      <c r="DB13" s="659"/>
      <c r="DC13" s="659"/>
      <c r="DD13" s="627">
        <v>1964200</v>
      </c>
      <c r="DE13" s="622"/>
      <c r="DF13" s="622"/>
      <c r="DG13" s="622"/>
      <c r="DH13" s="622"/>
      <c r="DI13" s="622"/>
      <c r="DJ13" s="622"/>
      <c r="DK13" s="622"/>
      <c r="DL13" s="622"/>
      <c r="DM13" s="622"/>
      <c r="DN13" s="622"/>
      <c r="DO13" s="622"/>
      <c r="DP13" s="623"/>
      <c r="DQ13" s="627">
        <v>1630964</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2144</v>
      </c>
      <c r="S14" s="622"/>
      <c r="T14" s="622"/>
      <c r="U14" s="622"/>
      <c r="V14" s="622"/>
      <c r="W14" s="622"/>
      <c r="X14" s="622"/>
      <c r="Y14" s="623"/>
      <c r="Z14" s="659">
        <v>0</v>
      </c>
      <c r="AA14" s="659"/>
      <c r="AB14" s="659"/>
      <c r="AC14" s="659"/>
      <c r="AD14" s="660">
        <v>2144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226542</v>
      </c>
      <c r="BH14" s="622"/>
      <c r="BI14" s="622"/>
      <c r="BJ14" s="622"/>
      <c r="BK14" s="622"/>
      <c r="BL14" s="622"/>
      <c r="BM14" s="622"/>
      <c r="BN14" s="623"/>
      <c r="BO14" s="659">
        <v>1.5</v>
      </c>
      <c r="BP14" s="659"/>
      <c r="BQ14" s="659"/>
      <c r="BR14" s="659"/>
      <c r="BS14" s="660" t="s">
        <v>121</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1163375</v>
      </c>
      <c r="CS14" s="622"/>
      <c r="CT14" s="622"/>
      <c r="CU14" s="622"/>
      <c r="CV14" s="622"/>
      <c r="CW14" s="622"/>
      <c r="CX14" s="622"/>
      <c r="CY14" s="623"/>
      <c r="CZ14" s="659">
        <v>2.7</v>
      </c>
      <c r="DA14" s="659"/>
      <c r="DB14" s="659"/>
      <c r="DC14" s="659"/>
      <c r="DD14" s="627">
        <v>135591</v>
      </c>
      <c r="DE14" s="622"/>
      <c r="DF14" s="622"/>
      <c r="DG14" s="622"/>
      <c r="DH14" s="622"/>
      <c r="DI14" s="622"/>
      <c r="DJ14" s="622"/>
      <c r="DK14" s="622"/>
      <c r="DL14" s="622"/>
      <c r="DM14" s="622"/>
      <c r="DN14" s="622"/>
      <c r="DO14" s="622"/>
      <c r="DP14" s="623"/>
      <c r="DQ14" s="627">
        <v>1015258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676231</v>
      </c>
      <c r="BH15" s="622"/>
      <c r="BI15" s="622"/>
      <c r="BJ15" s="622"/>
      <c r="BK15" s="622"/>
      <c r="BL15" s="622"/>
      <c r="BM15" s="622"/>
      <c r="BN15" s="623"/>
      <c r="BO15" s="659">
        <v>4.5</v>
      </c>
      <c r="BP15" s="659"/>
      <c r="BQ15" s="659"/>
      <c r="BR15" s="659"/>
      <c r="BS15" s="660" t="s">
        <v>121</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2850718</v>
      </c>
      <c r="CS15" s="622"/>
      <c r="CT15" s="622"/>
      <c r="CU15" s="622"/>
      <c r="CV15" s="622"/>
      <c r="CW15" s="622"/>
      <c r="CX15" s="622"/>
      <c r="CY15" s="623"/>
      <c r="CZ15" s="659">
        <v>6.6</v>
      </c>
      <c r="DA15" s="659"/>
      <c r="DB15" s="659"/>
      <c r="DC15" s="659"/>
      <c r="DD15" s="627">
        <v>320161</v>
      </c>
      <c r="DE15" s="622"/>
      <c r="DF15" s="622"/>
      <c r="DG15" s="622"/>
      <c r="DH15" s="622"/>
      <c r="DI15" s="622"/>
      <c r="DJ15" s="622"/>
      <c r="DK15" s="622"/>
      <c r="DL15" s="622"/>
      <c r="DM15" s="622"/>
      <c r="DN15" s="622"/>
      <c r="DO15" s="622"/>
      <c r="DP15" s="623"/>
      <c r="DQ15" s="627">
        <v>2422872</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38179</v>
      </c>
      <c r="S16" s="622"/>
      <c r="T16" s="622"/>
      <c r="U16" s="622"/>
      <c r="V16" s="622"/>
      <c r="W16" s="622"/>
      <c r="X16" s="622"/>
      <c r="Y16" s="623"/>
      <c r="Z16" s="659">
        <v>0.1</v>
      </c>
      <c r="AA16" s="659"/>
      <c r="AB16" s="659"/>
      <c r="AC16" s="659"/>
      <c r="AD16" s="660">
        <v>38179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142733</v>
      </c>
      <c r="CS16" s="622"/>
      <c r="CT16" s="622"/>
      <c r="CU16" s="622"/>
      <c r="CV16" s="622"/>
      <c r="CW16" s="622"/>
      <c r="CX16" s="622"/>
      <c r="CY16" s="623"/>
      <c r="CZ16" s="659">
        <v>0.3</v>
      </c>
      <c r="DA16" s="659"/>
      <c r="DB16" s="659"/>
      <c r="DC16" s="659"/>
      <c r="DD16" s="627" t="s">
        <v>121</v>
      </c>
      <c r="DE16" s="622"/>
      <c r="DF16" s="622"/>
      <c r="DG16" s="622"/>
      <c r="DH16" s="622"/>
      <c r="DI16" s="622"/>
      <c r="DJ16" s="622"/>
      <c r="DK16" s="622"/>
      <c r="DL16" s="622"/>
      <c r="DM16" s="622"/>
      <c r="DN16" s="622"/>
      <c r="DO16" s="622"/>
      <c r="DP16" s="623"/>
      <c r="DQ16" s="627">
        <v>1071</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191493</v>
      </c>
      <c r="S17" s="622"/>
      <c r="T17" s="622"/>
      <c r="U17" s="622"/>
      <c r="V17" s="622"/>
      <c r="W17" s="622"/>
      <c r="X17" s="622"/>
      <c r="Y17" s="623"/>
      <c r="Z17" s="659">
        <v>0.4</v>
      </c>
      <c r="AA17" s="659"/>
      <c r="AB17" s="659"/>
      <c r="AC17" s="659"/>
      <c r="AD17" s="660">
        <v>191493</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3032500</v>
      </c>
      <c r="CS17" s="622"/>
      <c r="CT17" s="622"/>
      <c r="CU17" s="622"/>
      <c r="CV17" s="622"/>
      <c r="CW17" s="622"/>
      <c r="CX17" s="622"/>
      <c r="CY17" s="623"/>
      <c r="CZ17" s="659">
        <v>7</v>
      </c>
      <c r="DA17" s="659"/>
      <c r="DB17" s="659"/>
      <c r="DC17" s="659"/>
      <c r="DD17" s="627" t="s">
        <v>121</v>
      </c>
      <c r="DE17" s="622"/>
      <c r="DF17" s="622"/>
      <c r="DG17" s="622"/>
      <c r="DH17" s="622"/>
      <c r="DI17" s="622"/>
      <c r="DJ17" s="622"/>
      <c r="DK17" s="622"/>
      <c r="DL17" s="622"/>
      <c r="DM17" s="622"/>
      <c r="DN17" s="622"/>
      <c r="DO17" s="622"/>
      <c r="DP17" s="623"/>
      <c r="DQ17" s="627">
        <v>2949901</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134584</v>
      </c>
      <c r="S18" s="622"/>
      <c r="T18" s="622"/>
      <c r="U18" s="622"/>
      <c r="V18" s="622"/>
      <c r="W18" s="622"/>
      <c r="X18" s="622"/>
      <c r="Y18" s="623"/>
      <c r="Z18" s="659">
        <v>0.3</v>
      </c>
      <c r="AA18" s="659"/>
      <c r="AB18" s="659"/>
      <c r="AC18" s="659"/>
      <c r="AD18" s="660">
        <v>134584</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133155</v>
      </c>
      <c r="S19" s="622"/>
      <c r="T19" s="622"/>
      <c r="U19" s="622"/>
      <c r="V19" s="622"/>
      <c r="W19" s="622"/>
      <c r="X19" s="622"/>
      <c r="Y19" s="623"/>
      <c r="Z19" s="659">
        <v>0.3</v>
      </c>
      <c r="AA19" s="659"/>
      <c r="AB19" s="659"/>
      <c r="AC19" s="659"/>
      <c r="AD19" s="660">
        <v>133155</v>
      </c>
      <c r="AE19" s="660"/>
      <c r="AF19" s="660"/>
      <c r="AG19" s="660"/>
      <c r="AH19" s="660"/>
      <c r="AI19" s="660"/>
      <c r="AJ19" s="660"/>
      <c r="AK19" s="660"/>
      <c r="AL19" s="624">
        <v>0.6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916730</v>
      </c>
      <c r="BH19" s="622"/>
      <c r="BI19" s="622"/>
      <c r="BJ19" s="622"/>
      <c r="BK19" s="622"/>
      <c r="BL19" s="622"/>
      <c r="BM19" s="622"/>
      <c r="BN19" s="623"/>
      <c r="BO19" s="659">
        <v>6.2</v>
      </c>
      <c r="BP19" s="659"/>
      <c r="BQ19" s="659"/>
      <c r="BR19" s="659"/>
      <c r="BS19" s="660" t="s">
        <v>121</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1429</v>
      </c>
      <c r="S20" s="622"/>
      <c r="T20" s="622"/>
      <c r="U20" s="622"/>
      <c r="V20" s="622"/>
      <c r="W20" s="622"/>
      <c r="X20" s="622"/>
      <c r="Y20" s="623"/>
      <c r="Z20" s="659">
        <v>0</v>
      </c>
      <c r="AA20" s="659"/>
      <c r="AB20" s="659"/>
      <c r="AC20" s="659"/>
      <c r="AD20" s="660">
        <v>1429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916730</v>
      </c>
      <c r="BH20" s="622"/>
      <c r="BI20" s="622"/>
      <c r="BJ20" s="622"/>
      <c r="BK20" s="622"/>
      <c r="BL20" s="622"/>
      <c r="BM20" s="622"/>
      <c r="BN20" s="623"/>
      <c r="BO20" s="659">
        <v>6.2</v>
      </c>
      <c r="BP20" s="659"/>
      <c r="BQ20" s="659"/>
      <c r="BR20" s="659"/>
      <c r="BS20" s="660" t="s">
        <v>121</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43396973</v>
      </c>
      <c r="CS20" s="622"/>
      <c r="CT20" s="622"/>
      <c r="CU20" s="622"/>
      <c r="CV20" s="622"/>
      <c r="CW20" s="622"/>
      <c r="CX20" s="622"/>
      <c r="CY20" s="623"/>
      <c r="CZ20" s="659">
        <v>100</v>
      </c>
      <c r="DA20" s="659"/>
      <c r="DB20" s="659"/>
      <c r="DC20" s="659"/>
      <c r="DD20" s="627">
        <v>3406658</v>
      </c>
      <c r="DE20" s="622"/>
      <c r="DF20" s="622"/>
      <c r="DG20" s="622"/>
      <c r="DH20" s="622"/>
      <c r="DI20" s="622"/>
      <c r="DJ20" s="622"/>
      <c r="DK20" s="622"/>
      <c r="DL20" s="622"/>
      <c r="DM20" s="622"/>
      <c r="DN20" s="622"/>
      <c r="DO20" s="622"/>
      <c r="DP20" s="623"/>
      <c r="DQ20" s="627">
        <v>25730989</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4242488</v>
      </c>
      <c r="S21" s="622"/>
      <c r="T21" s="622"/>
      <c r="U21" s="622"/>
      <c r="V21" s="622"/>
      <c r="W21" s="622"/>
      <c r="X21" s="622"/>
      <c r="Y21" s="623"/>
      <c r="Z21" s="659">
        <v>9.4</v>
      </c>
      <c r="AA21" s="659"/>
      <c r="AB21" s="659"/>
      <c r="AC21" s="659"/>
      <c r="AD21" s="660">
        <v>3912219</v>
      </c>
      <c r="AE21" s="660"/>
      <c r="AF21" s="660"/>
      <c r="AG21" s="660"/>
      <c r="AH21" s="660"/>
      <c r="AI21" s="660"/>
      <c r="AJ21" s="660"/>
      <c r="AK21" s="660"/>
      <c r="AL21" s="624">
        <v>18.5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3912219</v>
      </c>
      <c r="S22" s="622"/>
      <c r="T22" s="622"/>
      <c r="U22" s="622"/>
      <c r="V22" s="622"/>
      <c r="W22" s="622"/>
      <c r="X22" s="622"/>
      <c r="Y22" s="623"/>
      <c r="Z22" s="659">
        <v>8.6999999999999993</v>
      </c>
      <c r="AA22" s="659"/>
      <c r="AB22" s="659"/>
      <c r="AC22" s="659"/>
      <c r="AD22" s="660">
        <v>3912219</v>
      </c>
      <c r="AE22" s="660"/>
      <c r="AF22" s="660"/>
      <c r="AG22" s="660"/>
      <c r="AH22" s="660"/>
      <c r="AI22" s="660"/>
      <c r="AJ22" s="660"/>
      <c r="AK22" s="660"/>
      <c r="AL22" s="624">
        <v>18.5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330269</v>
      </c>
      <c r="S23" s="622"/>
      <c r="T23" s="622"/>
      <c r="U23" s="622"/>
      <c r="V23" s="622"/>
      <c r="W23" s="622"/>
      <c r="X23" s="622"/>
      <c r="Y23" s="623"/>
      <c r="Z23" s="659">
        <v>0.7</v>
      </c>
      <c r="AA23" s="659"/>
      <c r="AB23" s="659"/>
      <c r="AC23" s="659"/>
      <c r="AD23" s="660" t="s">
        <v>121</v>
      </c>
      <c r="AE23" s="660"/>
      <c r="AF23" s="660"/>
      <c r="AG23" s="660"/>
      <c r="AH23" s="660"/>
      <c r="AI23" s="660"/>
      <c r="AJ23" s="660"/>
      <c r="AK23" s="660"/>
      <c r="AL23" s="624" t="s">
        <v>121</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916730</v>
      </c>
      <c r="BH23" s="622"/>
      <c r="BI23" s="622"/>
      <c r="BJ23" s="622"/>
      <c r="BK23" s="622"/>
      <c r="BL23" s="622"/>
      <c r="BM23" s="622"/>
      <c r="BN23" s="623"/>
      <c r="BO23" s="659">
        <v>6.2</v>
      </c>
      <c r="BP23" s="659"/>
      <c r="BQ23" s="659"/>
      <c r="BR23" s="659"/>
      <c r="BS23" s="660" t="s">
        <v>121</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20101692</v>
      </c>
      <c r="CS24" s="677"/>
      <c r="CT24" s="677"/>
      <c r="CU24" s="677"/>
      <c r="CV24" s="677"/>
      <c r="CW24" s="677"/>
      <c r="CX24" s="677"/>
      <c r="CY24" s="702"/>
      <c r="CZ24" s="703">
        <v>46.3</v>
      </c>
      <c r="DA24" s="685"/>
      <c r="DB24" s="685"/>
      <c r="DC24" s="705"/>
      <c r="DD24" s="701">
        <v>10788757</v>
      </c>
      <c r="DE24" s="677"/>
      <c r="DF24" s="677"/>
      <c r="DG24" s="677"/>
      <c r="DH24" s="677"/>
      <c r="DI24" s="677"/>
      <c r="DJ24" s="677"/>
      <c r="DK24" s="702"/>
      <c r="DL24" s="701">
        <v>9335099</v>
      </c>
      <c r="DM24" s="677"/>
      <c r="DN24" s="677"/>
      <c r="DO24" s="677"/>
      <c r="DP24" s="677"/>
      <c r="DQ24" s="677"/>
      <c r="DR24" s="677"/>
      <c r="DS24" s="677"/>
      <c r="DT24" s="677"/>
      <c r="DU24" s="677"/>
      <c r="DV24" s="702"/>
      <c r="DW24" s="703">
        <v>43.8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22302210</v>
      </c>
      <c r="S25" s="622"/>
      <c r="T25" s="622"/>
      <c r="U25" s="622"/>
      <c r="V25" s="622"/>
      <c r="W25" s="622"/>
      <c r="X25" s="622"/>
      <c r="Y25" s="623"/>
      <c r="Z25" s="659">
        <v>49.6</v>
      </c>
      <c r="AA25" s="659"/>
      <c r="AB25" s="659"/>
      <c r="AC25" s="659"/>
      <c r="AD25" s="660">
        <v>21055211</v>
      </c>
      <c r="AE25" s="660"/>
      <c r="AF25" s="660"/>
      <c r="AG25" s="660"/>
      <c r="AH25" s="660"/>
      <c r="AI25" s="660"/>
      <c r="AJ25" s="660"/>
      <c r="AK25" s="660"/>
      <c r="AL25" s="624">
        <v>99.8</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5124258</v>
      </c>
      <c r="CS25" s="634"/>
      <c r="CT25" s="634"/>
      <c r="CU25" s="634"/>
      <c r="CV25" s="634"/>
      <c r="CW25" s="634"/>
      <c r="CX25" s="634"/>
      <c r="CY25" s="635"/>
      <c r="CZ25" s="624">
        <v>11.8</v>
      </c>
      <c r="DA25" s="636"/>
      <c r="DB25" s="636"/>
      <c r="DC25" s="637"/>
      <c r="DD25" s="627">
        <v>4644763</v>
      </c>
      <c r="DE25" s="634"/>
      <c r="DF25" s="634"/>
      <c r="DG25" s="634"/>
      <c r="DH25" s="634"/>
      <c r="DI25" s="634"/>
      <c r="DJ25" s="634"/>
      <c r="DK25" s="635"/>
      <c r="DL25" s="627">
        <v>4165619</v>
      </c>
      <c r="DM25" s="634"/>
      <c r="DN25" s="634"/>
      <c r="DO25" s="634"/>
      <c r="DP25" s="634"/>
      <c r="DQ25" s="634"/>
      <c r="DR25" s="634"/>
      <c r="DS25" s="634"/>
      <c r="DT25" s="634"/>
      <c r="DU25" s="634"/>
      <c r="DV25" s="635"/>
      <c r="DW25" s="624">
        <v>19.5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16903</v>
      </c>
      <c r="S26" s="622"/>
      <c r="T26" s="622"/>
      <c r="U26" s="622"/>
      <c r="V26" s="622"/>
      <c r="W26" s="622"/>
      <c r="X26" s="622"/>
      <c r="Y26" s="623"/>
      <c r="Z26" s="659">
        <v>0</v>
      </c>
      <c r="AA26" s="659"/>
      <c r="AB26" s="659"/>
      <c r="AC26" s="659"/>
      <c r="AD26" s="660">
        <v>16903</v>
      </c>
      <c r="AE26" s="660"/>
      <c r="AF26" s="660"/>
      <c r="AG26" s="660"/>
      <c r="AH26" s="660"/>
      <c r="AI26" s="660"/>
      <c r="AJ26" s="660"/>
      <c r="AK26" s="660"/>
      <c r="AL26" s="624">
        <v>0.1</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3281600</v>
      </c>
      <c r="CS26" s="622"/>
      <c r="CT26" s="622"/>
      <c r="CU26" s="622"/>
      <c r="CV26" s="622"/>
      <c r="CW26" s="622"/>
      <c r="CX26" s="622"/>
      <c r="CY26" s="623"/>
      <c r="CZ26" s="624">
        <v>7.6</v>
      </c>
      <c r="DA26" s="636"/>
      <c r="DB26" s="636"/>
      <c r="DC26" s="637"/>
      <c r="DD26" s="627">
        <v>2852913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409090</v>
      </c>
      <c r="S27" s="622"/>
      <c r="T27" s="622"/>
      <c r="U27" s="622"/>
      <c r="V27" s="622"/>
      <c r="W27" s="622"/>
      <c r="X27" s="622"/>
      <c r="Y27" s="623"/>
      <c r="Z27" s="659">
        <v>0.9</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14863029</v>
      </c>
      <c r="BH27" s="622"/>
      <c r="BI27" s="622"/>
      <c r="BJ27" s="622"/>
      <c r="BK27" s="622"/>
      <c r="BL27" s="622"/>
      <c r="BM27" s="622"/>
      <c r="BN27" s="623"/>
      <c r="BO27" s="659">
        <v>100</v>
      </c>
      <c r="BP27" s="659"/>
      <c r="BQ27" s="659"/>
      <c r="BR27" s="659"/>
      <c r="BS27" s="660">
        <v>178805</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11944934</v>
      </c>
      <c r="CS27" s="634"/>
      <c r="CT27" s="634"/>
      <c r="CU27" s="634"/>
      <c r="CV27" s="634"/>
      <c r="CW27" s="634"/>
      <c r="CX27" s="634"/>
      <c r="CY27" s="635"/>
      <c r="CZ27" s="624">
        <v>27.5</v>
      </c>
      <c r="DA27" s="636"/>
      <c r="DB27" s="636"/>
      <c r="DC27" s="637"/>
      <c r="DD27" s="627">
        <v>3194093</v>
      </c>
      <c r="DE27" s="634"/>
      <c r="DF27" s="634"/>
      <c r="DG27" s="634"/>
      <c r="DH27" s="634"/>
      <c r="DI27" s="634"/>
      <c r="DJ27" s="634"/>
      <c r="DK27" s="635"/>
      <c r="DL27" s="627">
        <v>2447488</v>
      </c>
      <c r="DM27" s="634"/>
      <c r="DN27" s="634"/>
      <c r="DO27" s="634"/>
      <c r="DP27" s="634"/>
      <c r="DQ27" s="634"/>
      <c r="DR27" s="634"/>
      <c r="DS27" s="634"/>
      <c r="DT27" s="634"/>
      <c r="DU27" s="634"/>
      <c r="DV27" s="635"/>
      <c r="DW27" s="624">
        <v>11.5</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223918</v>
      </c>
      <c r="S28" s="622"/>
      <c r="T28" s="622"/>
      <c r="U28" s="622"/>
      <c r="V28" s="622"/>
      <c r="W28" s="622"/>
      <c r="X28" s="622"/>
      <c r="Y28" s="623"/>
      <c r="Z28" s="659">
        <v>0.5</v>
      </c>
      <c r="AA28" s="659"/>
      <c r="AB28" s="659"/>
      <c r="AC28" s="659"/>
      <c r="AD28" s="660">
        <v>21544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3032500</v>
      </c>
      <c r="CS28" s="622"/>
      <c r="CT28" s="622"/>
      <c r="CU28" s="622"/>
      <c r="CV28" s="622"/>
      <c r="CW28" s="622"/>
      <c r="CX28" s="622"/>
      <c r="CY28" s="623"/>
      <c r="CZ28" s="624">
        <v>7</v>
      </c>
      <c r="DA28" s="636"/>
      <c r="DB28" s="636"/>
      <c r="DC28" s="637"/>
      <c r="DD28" s="627">
        <v>2949901</v>
      </c>
      <c r="DE28" s="622"/>
      <c r="DF28" s="622"/>
      <c r="DG28" s="622"/>
      <c r="DH28" s="622"/>
      <c r="DI28" s="622"/>
      <c r="DJ28" s="622"/>
      <c r="DK28" s="623"/>
      <c r="DL28" s="627">
        <v>2721992</v>
      </c>
      <c r="DM28" s="622"/>
      <c r="DN28" s="622"/>
      <c r="DO28" s="622"/>
      <c r="DP28" s="622"/>
      <c r="DQ28" s="622"/>
      <c r="DR28" s="622"/>
      <c r="DS28" s="622"/>
      <c r="DT28" s="622"/>
      <c r="DU28" s="622"/>
      <c r="DV28" s="623"/>
      <c r="DW28" s="624">
        <v>12.8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362045</v>
      </c>
      <c r="S29" s="622"/>
      <c r="T29" s="622"/>
      <c r="U29" s="622"/>
      <c r="V29" s="622"/>
      <c r="W29" s="622"/>
      <c r="X29" s="622"/>
      <c r="Y29" s="623"/>
      <c r="Z29" s="659">
        <v>0.8</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3032497</v>
      </c>
      <c r="CS29" s="634"/>
      <c r="CT29" s="634"/>
      <c r="CU29" s="634"/>
      <c r="CV29" s="634"/>
      <c r="CW29" s="634"/>
      <c r="CX29" s="634"/>
      <c r="CY29" s="635"/>
      <c r="CZ29" s="624">
        <v>7</v>
      </c>
      <c r="DA29" s="636"/>
      <c r="DB29" s="636"/>
      <c r="DC29" s="637"/>
      <c r="DD29" s="627">
        <v>2949898</v>
      </c>
      <c r="DE29" s="634"/>
      <c r="DF29" s="634"/>
      <c r="DG29" s="634"/>
      <c r="DH29" s="634"/>
      <c r="DI29" s="634"/>
      <c r="DJ29" s="634"/>
      <c r="DK29" s="635"/>
      <c r="DL29" s="627">
        <v>2721989</v>
      </c>
      <c r="DM29" s="634"/>
      <c r="DN29" s="634"/>
      <c r="DO29" s="634"/>
      <c r="DP29" s="634"/>
      <c r="DQ29" s="634"/>
      <c r="DR29" s="634"/>
      <c r="DS29" s="634"/>
      <c r="DT29" s="634"/>
      <c r="DU29" s="634"/>
      <c r="DV29" s="635"/>
      <c r="DW29" s="624">
        <v>12.8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9317324</v>
      </c>
      <c r="S30" s="622"/>
      <c r="T30" s="622"/>
      <c r="U30" s="622"/>
      <c r="V30" s="622"/>
      <c r="W30" s="622"/>
      <c r="X30" s="622"/>
      <c r="Y30" s="623"/>
      <c r="Z30" s="659">
        <v>20.7</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2993948</v>
      </c>
      <c r="CS30" s="622"/>
      <c r="CT30" s="622"/>
      <c r="CU30" s="622"/>
      <c r="CV30" s="622"/>
      <c r="CW30" s="622"/>
      <c r="CX30" s="622"/>
      <c r="CY30" s="623"/>
      <c r="CZ30" s="624">
        <v>6.9</v>
      </c>
      <c r="DA30" s="636"/>
      <c r="DB30" s="636"/>
      <c r="DC30" s="637"/>
      <c r="DD30" s="627">
        <v>2912098</v>
      </c>
      <c r="DE30" s="622"/>
      <c r="DF30" s="622"/>
      <c r="DG30" s="622"/>
      <c r="DH30" s="622"/>
      <c r="DI30" s="622"/>
      <c r="DJ30" s="622"/>
      <c r="DK30" s="623"/>
      <c r="DL30" s="627">
        <v>2684189</v>
      </c>
      <c r="DM30" s="622"/>
      <c r="DN30" s="622"/>
      <c r="DO30" s="622"/>
      <c r="DP30" s="622"/>
      <c r="DQ30" s="622"/>
      <c r="DR30" s="622"/>
      <c r="DS30" s="622"/>
      <c r="DT30" s="622"/>
      <c r="DU30" s="622"/>
      <c r="DV30" s="623"/>
      <c r="DW30" s="624">
        <v>12.6</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v>8634</v>
      </c>
      <c r="S31" s="622"/>
      <c r="T31" s="622"/>
      <c r="U31" s="622"/>
      <c r="V31" s="622"/>
      <c r="W31" s="622"/>
      <c r="X31" s="622"/>
      <c r="Y31" s="623"/>
      <c r="Z31" s="659">
        <v>0</v>
      </c>
      <c r="AA31" s="659"/>
      <c r="AB31" s="659"/>
      <c r="AC31" s="659"/>
      <c r="AD31" s="660">
        <v>8634</v>
      </c>
      <c r="AE31" s="660"/>
      <c r="AF31" s="660"/>
      <c r="AG31" s="660"/>
      <c r="AH31" s="660"/>
      <c r="AI31" s="660"/>
      <c r="AJ31" s="660"/>
      <c r="AK31" s="660"/>
      <c r="AL31" s="624">
        <v>0</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99.6</v>
      </c>
      <c r="BH31" s="684"/>
      <c r="BI31" s="684"/>
      <c r="BJ31" s="684"/>
      <c r="BK31" s="684"/>
      <c r="BL31" s="684"/>
      <c r="BM31" s="685">
        <v>98.4</v>
      </c>
      <c r="BN31" s="684"/>
      <c r="BO31" s="684"/>
      <c r="BP31" s="684"/>
      <c r="BQ31" s="686"/>
      <c r="BR31" s="683">
        <v>99.5</v>
      </c>
      <c r="BS31" s="684"/>
      <c r="BT31" s="684"/>
      <c r="BU31" s="684"/>
      <c r="BV31" s="684"/>
      <c r="BW31" s="684"/>
      <c r="BX31" s="685">
        <v>98.1</v>
      </c>
      <c r="BY31" s="684"/>
      <c r="BZ31" s="684"/>
      <c r="CA31" s="684"/>
      <c r="CB31" s="686"/>
      <c r="CD31" s="642"/>
      <c r="CE31" s="643"/>
      <c r="CF31" s="618" t="s">
        <v>301</v>
      </c>
      <c r="CG31" s="619"/>
      <c r="CH31" s="619"/>
      <c r="CI31" s="619"/>
      <c r="CJ31" s="619"/>
      <c r="CK31" s="619"/>
      <c r="CL31" s="619"/>
      <c r="CM31" s="619"/>
      <c r="CN31" s="619"/>
      <c r="CO31" s="619"/>
      <c r="CP31" s="619"/>
      <c r="CQ31" s="620"/>
      <c r="CR31" s="621">
        <v>38549</v>
      </c>
      <c r="CS31" s="634"/>
      <c r="CT31" s="634"/>
      <c r="CU31" s="634"/>
      <c r="CV31" s="634"/>
      <c r="CW31" s="634"/>
      <c r="CX31" s="634"/>
      <c r="CY31" s="635"/>
      <c r="CZ31" s="624">
        <v>0.1</v>
      </c>
      <c r="DA31" s="636"/>
      <c r="DB31" s="636"/>
      <c r="DC31" s="637"/>
      <c r="DD31" s="627">
        <v>37800</v>
      </c>
      <c r="DE31" s="634"/>
      <c r="DF31" s="634"/>
      <c r="DG31" s="634"/>
      <c r="DH31" s="634"/>
      <c r="DI31" s="634"/>
      <c r="DJ31" s="634"/>
      <c r="DK31" s="635"/>
      <c r="DL31" s="627">
        <v>37800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3278426</v>
      </c>
      <c r="S32" s="622"/>
      <c r="T32" s="622"/>
      <c r="U32" s="622"/>
      <c r="V32" s="622"/>
      <c r="W32" s="622"/>
      <c r="X32" s="622"/>
      <c r="Y32" s="623"/>
      <c r="Z32" s="659">
        <v>7.3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14" t="s">
        <v>303</v>
      </c>
      <c r="AX32" s="618" t="s">
        <v>304</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99.4</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3</v>
      </c>
      <c r="CS32" s="622"/>
      <c r="CT32" s="622"/>
      <c r="CU32" s="622"/>
      <c r="CV32" s="622"/>
      <c r="CW32" s="622"/>
      <c r="CX32" s="622"/>
      <c r="CY32" s="623"/>
      <c r="CZ32" s="624">
        <v>0</v>
      </c>
      <c r="DA32" s="636"/>
      <c r="DB32" s="636"/>
      <c r="DC32" s="637"/>
      <c r="DD32" s="627">
        <v>3</v>
      </c>
      <c r="DE32" s="622"/>
      <c r="DF32" s="622"/>
      <c r="DG32" s="622"/>
      <c r="DH32" s="622"/>
      <c r="DI32" s="622"/>
      <c r="DJ32" s="622"/>
      <c r="DK32" s="623"/>
      <c r="DL32" s="627">
        <v>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79194</v>
      </c>
      <c r="S33" s="622"/>
      <c r="T33" s="622"/>
      <c r="U33" s="622"/>
      <c r="V33" s="622"/>
      <c r="W33" s="622"/>
      <c r="X33" s="622"/>
      <c r="Y33" s="623"/>
      <c r="Z33" s="659">
        <v>0.2</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99.7</v>
      </c>
      <c r="BH33" s="606"/>
      <c r="BI33" s="606"/>
      <c r="BJ33" s="606"/>
      <c r="BK33" s="606"/>
      <c r="BL33" s="606"/>
      <c r="BM33" s="652">
        <v>98.7</v>
      </c>
      <c r="BN33" s="606"/>
      <c r="BO33" s="606"/>
      <c r="BP33" s="606"/>
      <c r="BQ33" s="669"/>
      <c r="BR33" s="682">
        <v>99.6</v>
      </c>
      <c r="BS33" s="606"/>
      <c r="BT33" s="606"/>
      <c r="BU33" s="606"/>
      <c r="BV33" s="606"/>
      <c r="BW33" s="606"/>
      <c r="BX33" s="652">
        <v>98.3</v>
      </c>
      <c r="BY33" s="606"/>
      <c r="BZ33" s="606"/>
      <c r="CA33" s="606"/>
      <c r="CB33" s="669"/>
      <c r="CD33" s="618" t="s">
        <v>308</v>
      </c>
      <c r="CE33" s="619"/>
      <c r="CF33" s="619"/>
      <c r="CG33" s="619"/>
      <c r="CH33" s="619"/>
      <c r="CI33" s="619"/>
      <c r="CJ33" s="619"/>
      <c r="CK33" s="619"/>
      <c r="CL33" s="619"/>
      <c r="CM33" s="619"/>
      <c r="CN33" s="619"/>
      <c r="CO33" s="619"/>
      <c r="CP33" s="619"/>
      <c r="CQ33" s="620"/>
      <c r="CR33" s="621">
        <v>19745890</v>
      </c>
      <c r="CS33" s="634"/>
      <c r="CT33" s="634"/>
      <c r="CU33" s="634"/>
      <c r="CV33" s="634"/>
      <c r="CW33" s="634"/>
      <c r="CX33" s="634"/>
      <c r="CY33" s="635"/>
      <c r="CZ33" s="624">
        <v>45.5</v>
      </c>
      <c r="DA33" s="636"/>
      <c r="DB33" s="636"/>
      <c r="DC33" s="637"/>
      <c r="DD33" s="627">
        <v>14568421</v>
      </c>
      <c r="DE33" s="634"/>
      <c r="DF33" s="634"/>
      <c r="DG33" s="634"/>
      <c r="DH33" s="634"/>
      <c r="DI33" s="634"/>
      <c r="DJ33" s="634"/>
      <c r="DK33" s="635"/>
      <c r="DL33" s="627">
        <v>9126807</v>
      </c>
      <c r="DM33" s="634"/>
      <c r="DN33" s="634"/>
      <c r="DO33" s="634"/>
      <c r="DP33" s="634"/>
      <c r="DQ33" s="634"/>
      <c r="DR33" s="634"/>
      <c r="DS33" s="634"/>
      <c r="DT33" s="634"/>
      <c r="DU33" s="634"/>
      <c r="DV33" s="635"/>
      <c r="DW33" s="624">
        <v>42.8</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2030172</v>
      </c>
      <c r="S34" s="622"/>
      <c r="T34" s="622"/>
      <c r="U34" s="622"/>
      <c r="V34" s="622"/>
      <c r="W34" s="622"/>
      <c r="X34" s="622"/>
      <c r="Y34" s="623"/>
      <c r="Z34" s="659">
        <v>4.5</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5889214</v>
      </c>
      <c r="CS34" s="622"/>
      <c r="CT34" s="622"/>
      <c r="CU34" s="622"/>
      <c r="CV34" s="622"/>
      <c r="CW34" s="622"/>
      <c r="CX34" s="622"/>
      <c r="CY34" s="623"/>
      <c r="CZ34" s="624">
        <v>13.6</v>
      </c>
      <c r="DA34" s="636"/>
      <c r="DB34" s="636"/>
      <c r="DC34" s="637"/>
      <c r="DD34" s="627">
        <v>4844118</v>
      </c>
      <c r="DE34" s="622"/>
      <c r="DF34" s="622"/>
      <c r="DG34" s="622"/>
      <c r="DH34" s="622"/>
      <c r="DI34" s="622"/>
      <c r="DJ34" s="622"/>
      <c r="DK34" s="623"/>
      <c r="DL34" s="627">
        <v>3215334</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2481078</v>
      </c>
      <c r="S35" s="622"/>
      <c r="T35" s="622"/>
      <c r="U35" s="622"/>
      <c r="V35" s="622"/>
      <c r="W35" s="622"/>
      <c r="X35" s="622"/>
      <c r="Y35" s="623"/>
      <c r="Z35" s="659">
        <v>5.5</v>
      </c>
      <c r="AA35" s="659"/>
      <c r="AB35" s="659"/>
      <c r="AC35" s="659"/>
      <c r="AD35" s="660" t="s">
        <v>121</v>
      </c>
      <c r="AE35" s="660"/>
      <c r="AF35" s="660"/>
      <c r="AG35" s="660"/>
      <c r="AH35" s="660"/>
      <c r="AI35" s="660"/>
      <c r="AJ35" s="660"/>
      <c r="AK35" s="660"/>
      <c r="AL35" s="624" t="s">
        <v>121</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140228</v>
      </c>
      <c r="CS35" s="634"/>
      <c r="CT35" s="634"/>
      <c r="CU35" s="634"/>
      <c r="CV35" s="634"/>
      <c r="CW35" s="634"/>
      <c r="CX35" s="634"/>
      <c r="CY35" s="635"/>
      <c r="CZ35" s="624">
        <v>0.3</v>
      </c>
      <c r="DA35" s="636"/>
      <c r="DB35" s="636"/>
      <c r="DC35" s="637"/>
      <c r="DD35" s="627">
        <v>126504</v>
      </c>
      <c r="DE35" s="634"/>
      <c r="DF35" s="634"/>
      <c r="DG35" s="634"/>
      <c r="DH35" s="634"/>
      <c r="DI35" s="634"/>
      <c r="DJ35" s="634"/>
      <c r="DK35" s="635"/>
      <c r="DL35" s="627">
        <v>124216</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1456315</v>
      </c>
      <c r="S36" s="622"/>
      <c r="T36" s="622"/>
      <c r="U36" s="622"/>
      <c r="V36" s="622"/>
      <c r="W36" s="622"/>
      <c r="X36" s="622"/>
      <c r="Y36" s="623"/>
      <c r="Z36" s="659">
        <v>3.2</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6">
        <v>4082823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155092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6371804</v>
      </c>
      <c r="CS36" s="622"/>
      <c r="CT36" s="622"/>
      <c r="CU36" s="622"/>
      <c r="CV36" s="622"/>
      <c r="CW36" s="622"/>
      <c r="CX36" s="622"/>
      <c r="CY36" s="623"/>
      <c r="CZ36" s="624">
        <v>14.7</v>
      </c>
      <c r="DA36" s="636"/>
      <c r="DB36" s="636"/>
      <c r="DC36" s="637"/>
      <c r="DD36" s="627">
        <v>5629513</v>
      </c>
      <c r="DE36" s="622"/>
      <c r="DF36" s="622"/>
      <c r="DG36" s="622"/>
      <c r="DH36" s="622"/>
      <c r="DI36" s="622"/>
      <c r="DJ36" s="622"/>
      <c r="DK36" s="623"/>
      <c r="DL36" s="627">
        <v>3365508</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896168</v>
      </c>
      <c r="S37" s="622"/>
      <c r="T37" s="622"/>
      <c r="U37" s="622"/>
      <c r="V37" s="622"/>
      <c r="W37" s="622"/>
      <c r="X37" s="622"/>
      <c r="Y37" s="623"/>
      <c r="Z37" s="659">
        <v>2</v>
      </c>
      <c r="AA37" s="659"/>
      <c r="AB37" s="659"/>
      <c r="AC37" s="659"/>
      <c r="AD37" s="660">
        <v>37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749239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31606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1655721</v>
      </c>
      <c r="CS37" s="634"/>
      <c r="CT37" s="634"/>
      <c r="CU37" s="634"/>
      <c r="CV37" s="634"/>
      <c r="CW37" s="634"/>
      <c r="CX37" s="634"/>
      <c r="CY37" s="635"/>
      <c r="CZ37" s="624">
        <v>3.8</v>
      </c>
      <c r="DA37" s="636"/>
      <c r="DB37" s="636"/>
      <c r="DC37" s="637"/>
      <c r="DD37" s="627">
        <v>1445325</v>
      </c>
      <c r="DE37" s="634"/>
      <c r="DF37" s="634"/>
      <c r="DG37" s="634"/>
      <c r="DH37" s="634"/>
      <c r="DI37" s="634"/>
      <c r="DJ37" s="634"/>
      <c r="DK37" s="635"/>
      <c r="DL37" s="627">
        <v>1336932</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2133113</v>
      </c>
      <c r="S38" s="622"/>
      <c r="T38" s="622"/>
      <c r="U38" s="622"/>
      <c r="V38" s="622"/>
      <c r="W38" s="622"/>
      <c r="X38" s="622"/>
      <c r="Y38" s="623"/>
      <c r="Z38" s="659">
        <v>4.7</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106158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10914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3227426</v>
      </c>
      <c r="CS38" s="622"/>
      <c r="CT38" s="622"/>
      <c r="CU38" s="622"/>
      <c r="CV38" s="622"/>
      <c r="CW38" s="622"/>
      <c r="CX38" s="622"/>
      <c r="CY38" s="623"/>
      <c r="CZ38" s="624">
        <v>7.4</v>
      </c>
      <c r="DA38" s="636"/>
      <c r="DB38" s="636"/>
      <c r="DC38" s="637"/>
      <c r="DD38" s="627">
        <v>2567468</v>
      </c>
      <c r="DE38" s="622"/>
      <c r="DF38" s="622"/>
      <c r="DG38" s="622"/>
      <c r="DH38" s="622"/>
      <c r="DI38" s="622"/>
      <c r="DJ38" s="622"/>
      <c r="DK38" s="623"/>
      <c r="DL38" s="627">
        <v>2421749</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16298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3387190</v>
      </c>
      <c r="CS39" s="634"/>
      <c r="CT39" s="634"/>
      <c r="CU39" s="634"/>
      <c r="CV39" s="634"/>
      <c r="CW39" s="634"/>
      <c r="CX39" s="634"/>
      <c r="CY39" s="635"/>
      <c r="CZ39" s="624">
        <v>7.8</v>
      </c>
      <c r="DA39" s="636"/>
      <c r="DB39" s="636"/>
      <c r="DC39" s="637"/>
      <c r="DD39" s="627">
        <v>1355090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222213</v>
      </c>
      <c r="S40" s="622"/>
      <c r="T40" s="622"/>
      <c r="U40" s="622"/>
      <c r="V40" s="622"/>
      <c r="W40" s="622"/>
      <c r="X40" s="622"/>
      <c r="Y40" s="623"/>
      <c r="Z40" s="659">
        <v>0.5</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111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730028</v>
      </c>
      <c r="CS40" s="622"/>
      <c r="CT40" s="622"/>
      <c r="CU40" s="622"/>
      <c r="CV40" s="622"/>
      <c r="CW40" s="622"/>
      <c r="CX40" s="622"/>
      <c r="CY40" s="623"/>
      <c r="CZ40" s="624">
        <v>1.7</v>
      </c>
      <c r="DA40" s="636"/>
      <c r="DB40" s="636"/>
      <c r="DC40" s="637"/>
      <c r="DD40" s="627">
        <v>45728</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44994590</v>
      </c>
      <c r="S41" s="646"/>
      <c r="T41" s="646"/>
      <c r="U41" s="646"/>
      <c r="V41" s="646"/>
      <c r="W41" s="646"/>
      <c r="X41" s="646"/>
      <c r="Y41" s="649"/>
      <c r="Z41" s="650">
        <v>100</v>
      </c>
      <c r="AA41" s="650"/>
      <c r="AB41" s="650"/>
      <c r="AC41" s="650"/>
      <c r="AD41" s="651">
        <v>21102329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801366</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2426060</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360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3549391</v>
      </c>
      <c r="CS42" s="634"/>
      <c r="CT42" s="634"/>
      <c r="CU42" s="634"/>
      <c r="CV42" s="634"/>
      <c r="CW42" s="634"/>
      <c r="CX42" s="634"/>
      <c r="CY42" s="635"/>
      <c r="CZ42" s="624">
        <v>8.1999999999999993</v>
      </c>
      <c r="DA42" s="636"/>
      <c r="DB42" s="636"/>
      <c r="DC42" s="637"/>
      <c r="DD42" s="627">
        <v>373811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66096</v>
      </c>
      <c r="CS43" s="634"/>
      <c r="CT43" s="634"/>
      <c r="CU43" s="634"/>
      <c r="CV43" s="634"/>
      <c r="CW43" s="634"/>
      <c r="CX43" s="634"/>
      <c r="CY43" s="635"/>
      <c r="CZ43" s="624">
        <v>0.2</v>
      </c>
      <c r="DA43" s="636"/>
      <c r="DB43" s="636"/>
      <c r="DC43" s="637"/>
      <c r="DD43" s="627">
        <v>65619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3406658</v>
      </c>
      <c r="CS44" s="622"/>
      <c r="CT44" s="622"/>
      <c r="CU44" s="622"/>
      <c r="CV44" s="622"/>
      <c r="CW44" s="622"/>
      <c r="CX44" s="622"/>
      <c r="CY44" s="623"/>
      <c r="CZ44" s="624">
        <v>7.8</v>
      </c>
      <c r="DA44" s="625"/>
      <c r="DB44" s="625"/>
      <c r="DC44" s="626"/>
      <c r="DD44" s="627">
        <v>372740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1875688</v>
      </c>
      <c r="CS45" s="634"/>
      <c r="CT45" s="634"/>
      <c r="CU45" s="634"/>
      <c r="CV45" s="634"/>
      <c r="CW45" s="634"/>
      <c r="CX45" s="634"/>
      <c r="CY45" s="635"/>
      <c r="CZ45" s="624">
        <v>4.3</v>
      </c>
      <c r="DA45" s="636"/>
      <c r="DB45" s="636"/>
      <c r="DC45" s="637"/>
      <c r="DD45" s="627">
        <v>239975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970582</v>
      </c>
      <c r="CS46" s="622"/>
      <c r="CT46" s="622"/>
      <c r="CU46" s="622"/>
      <c r="CV46" s="622"/>
      <c r="CW46" s="622"/>
      <c r="CX46" s="622"/>
      <c r="CY46" s="623"/>
      <c r="CZ46" s="624">
        <v>2.2000000000000002</v>
      </c>
      <c r="DA46" s="625"/>
      <c r="DB46" s="625"/>
      <c r="DC46" s="626"/>
      <c r="DD46" s="627">
        <v>132765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142733</v>
      </c>
      <c r="CS47" s="634"/>
      <c r="CT47" s="634"/>
      <c r="CU47" s="634"/>
      <c r="CV47" s="634"/>
      <c r="CW47" s="634"/>
      <c r="CX47" s="634"/>
      <c r="CY47" s="635"/>
      <c r="CZ47" s="624">
        <v>0.3</v>
      </c>
      <c r="DA47" s="636"/>
      <c r="DB47" s="636"/>
      <c r="DC47" s="637"/>
      <c r="DD47" s="627">
        <v>1071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43396973</v>
      </c>
      <c r="CS49" s="606"/>
      <c r="CT49" s="606"/>
      <c r="CU49" s="606"/>
      <c r="CV49" s="606"/>
      <c r="CW49" s="606"/>
      <c r="CX49" s="606"/>
      <c r="CY49" s="607"/>
      <c r="CZ49" s="608">
        <v>100</v>
      </c>
      <c r="DA49" s="609"/>
      <c r="DB49" s="609"/>
      <c r="DC49" s="610"/>
      <c r="DD49" s="611">
        <v>25730989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IvZKNK0mgJqIrPE6oabv5tnh666ZzcYW4LTVgNdG3ggEkvx2jRsskuHkjOyYNKWVEjjopiJCgxgBIRaiKXAHA==" saltValue="CAGG/NO2yIHBY1JNfgb3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R1" zoomScale="70" zoomScaleNormal="70" zoomScaleSheetLayoutView="70" workbookViewId="0">
      <selection activeCell="AU64" sqref="AU6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44995</v>
      </c>
      <c r="R7" s="1103"/>
      <c r="S7" s="1103"/>
      <c r="T7" s="1103"/>
      <c r="U7" s="1103"/>
      <c r="V7" s="1103">
        <v>43397</v>
      </c>
      <c r="W7" s="1103"/>
      <c r="X7" s="1103"/>
      <c r="Y7" s="1103"/>
      <c r="Z7" s="1103"/>
      <c r="AA7" s="1103">
        <v>1598</v>
      </c>
      <c r="AB7" s="1103"/>
      <c r="AC7" s="1103"/>
      <c r="AD7" s="1103"/>
      <c r="AE7" s="1104"/>
      <c r="AF7" s="1105">
        <v>1569</v>
      </c>
      <c r="AG7" s="1106"/>
      <c r="AH7" s="1106"/>
      <c r="AI7" s="1106"/>
      <c r="AJ7" s="1107"/>
      <c r="AK7" s="1108">
        <v>2481</v>
      </c>
      <c r="AL7" s="1109"/>
      <c r="AM7" s="1109"/>
      <c r="AN7" s="1109"/>
      <c r="AO7" s="1109"/>
      <c r="AP7" s="1109">
        <v>17832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549</v>
      </c>
      <c r="BT7" s="1100"/>
      <c r="BU7" s="1100"/>
      <c r="BV7" s="1100"/>
      <c r="BW7" s="1100"/>
      <c r="BX7" s="1100"/>
      <c r="BY7" s="1100"/>
      <c r="BZ7" s="1100"/>
      <c r="CA7" s="1100"/>
      <c r="CB7" s="1100"/>
      <c r="CC7" s="1100"/>
      <c r="CD7" s="1100"/>
      <c r="CE7" s="1100"/>
      <c r="CF7" s="1100"/>
      <c r="CG7" s="1112"/>
      <c r="CH7" s="1096">
        <v>1</v>
      </c>
      <c r="CI7" s="1097"/>
      <c r="CJ7" s="1097"/>
      <c r="CK7" s="1097"/>
      <c r="CL7" s="1098"/>
      <c r="CM7" s="1096">
        <v>169</v>
      </c>
      <c r="CN7" s="1097"/>
      <c r="CO7" s="1097"/>
      <c r="CP7" s="1097"/>
      <c r="CQ7" s="1098"/>
      <c r="CR7" s="1096">
        <v>3</v>
      </c>
      <c r="CS7" s="1097"/>
      <c r="CT7" s="1097"/>
      <c r="CU7" s="1097"/>
      <c r="CV7" s="1098"/>
      <c r="CW7" s="1096">
        <v>181</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3</v>
      </c>
      <c r="CI8" s="990"/>
      <c r="CJ8" s="990"/>
      <c r="CK8" s="990"/>
      <c r="CL8" s="991"/>
      <c r="CM8" s="989">
        <v>170</v>
      </c>
      <c r="CN8" s="990"/>
      <c r="CO8" s="990"/>
      <c r="CP8" s="990"/>
      <c r="CQ8" s="991"/>
      <c r="CR8" s="989">
        <v>100</v>
      </c>
      <c r="CS8" s="990"/>
      <c r="CT8" s="990"/>
      <c r="CU8" s="990"/>
      <c r="CV8" s="991"/>
      <c r="CW8" s="989" t="s">
        <v>553</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0</v>
      </c>
      <c r="CI9" s="990"/>
      <c r="CJ9" s="990"/>
      <c r="CK9" s="990"/>
      <c r="CL9" s="991"/>
      <c r="CM9" s="989">
        <v>238</v>
      </c>
      <c r="CN9" s="990"/>
      <c r="CO9" s="990"/>
      <c r="CP9" s="990"/>
      <c r="CQ9" s="991"/>
      <c r="CR9" s="989">
        <v>200</v>
      </c>
      <c r="CS9" s="990"/>
      <c r="CT9" s="990"/>
      <c r="CU9" s="990"/>
      <c r="CV9" s="991"/>
      <c r="CW9" s="989">
        <v>16</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584</v>
      </c>
      <c r="BS10" s="992" t="s">
        <v>552</v>
      </c>
      <c r="BT10" s="993"/>
      <c r="BU10" s="993"/>
      <c r="BV10" s="993"/>
      <c r="BW10" s="993"/>
      <c r="BX10" s="993"/>
      <c r="BY10" s="993"/>
      <c r="BZ10" s="993"/>
      <c r="CA10" s="993"/>
      <c r="CB10" s="993"/>
      <c r="CC10" s="993"/>
      <c r="CD10" s="993"/>
      <c r="CE10" s="993"/>
      <c r="CF10" s="993"/>
      <c r="CG10" s="1014"/>
      <c r="CH10" s="989">
        <v>2</v>
      </c>
      <c r="CI10" s="990"/>
      <c r="CJ10" s="990"/>
      <c r="CK10" s="990"/>
      <c r="CL10" s="991"/>
      <c r="CM10" s="989">
        <v>19</v>
      </c>
      <c r="CN10" s="990"/>
      <c r="CO10" s="990"/>
      <c r="CP10" s="990"/>
      <c r="CQ10" s="991"/>
      <c r="CR10" s="989">
        <v>5</v>
      </c>
      <c r="CS10" s="990"/>
      <c r="CT10" s="990"/>
      <c r="CU10" s="990"/>
      <c r="CV10" s="991"/>
      <c r="CW10" s="989" t="s">
        <v>553</v>
      </c>
      <c r="CX10" s="990"/>
      <c r="CY10" s="990"/>
      <c r="CZ10" s="990"/>
      <c r="DA10" s="991"/>
      <c r="DB10" s="989" t="s">
        <v>489</v>
      </c>
      <c r="DC10" s="990"/>
      <c r="DD10" s="990"/>
      <c r="DE10" s="990"/>
      <c r="DF10" s="991"/>
      <c r="DG10" s="989">
        <v>585</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44995</v>
      </c>
      <c r="R23" s="1061"/>
      <c r="S23" s="1061"/>
      <c r="T23" s="1061"/>
      <c r="U23" s="1061"/>
      <c r="V23" s="1061">
        <v>43397</v>
      </c>
      <c r="W23" s="1061"/>
      <c r="X23" s="1061"/>
      <c r="Y23" s="1061"/>
      <c r="Z23" s="1061"/>
      <c r="AA23" s="1061">
        <v>1598</v>
      </c>
      <c r="AB23" s="1061"/>
      <c r="AC23" s="1061"/>
      <c r="AD23" s="1061"/>
      <c r="AE23" s="1068"/>
      <c r="AF23" s="1069">
        <v>1569</v>
      </c>
      <c r="AG23" s="1061"/>
      <c r="AH23" s="1061"/>
      <c r="AI23" s="1061"/>
      <c r="AJ23" s="1070"/>
      <c r="AK23" s="1071"/>
      <c r="AL23" s="1072"/>
      <c r="AM23" s="1072"/>
      <c r="AN23" s="1072"/>
      <c r="AO23" s="1072"/>
      <c r="AP23" s="1061">
        <v>17832</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8818</v>
      </c>
      <c r="R28" s="1051"/>
      <c r="S28" s="1051"/>
      <c r="T28" s="1051"/>
      <c r="U28" s="1051"/>
      <c r="V28" s="1051">
        <v>8663</v>
      </c>
      <c r="W28" s="1051"/>
      <c r="X28" s="1051"/>
      <c r="Y28" s="1051"/>
      <c r="Z28" s="1051"/>
      <c r="AA28" s="1051">
        <v>155</v>
      </c>
      <c r="AB28" s="1051"/>
      <c r="AC28" s="1051"/>
      <c r="AD28" s="1051"/>
      <c r="AE28" s="1052"/>
      <c r="AF28" s="1053">
        <v>155</v>
      </c>
      <c r="AG28" s="1051"/>
      <c r="AH28" s="1051"/>
      <c r="AI28" s="1051"/>
      <c r="AJ28" s="1054"/>
      <c r="AK28" s="1042">
        <v>801</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6435</v>
      </c>
      <c r="R29" s="1039"/>
      <c r="S29" s="1039"/>
      <c r="T29" s="1039"/>
      <c r="U29" s="1039"/>
      <c r="V29" s="1039">
        <v>6435</v>
      </c>
      <c r="W29" s="1039"/>
      <c r="X29" s="1039"/>
      <c r="Y29" s="1039"/>
      <c r="Z29" s="1039"/>
      <c r="AA29" s="1039">
        <v>0</v>
      </c>
      <c r="AB29" s="1039"/>
      <c r="AC29" s="1039"/>
      <c r="AD29" s="1039"/>
      <c r="AE29" s="1040"/>
      <c r="AF29" s="1035">
        <v>0</v>
      </c>
      <c r="AG29" s="1036"/>
      <c r="AH29" s="1036"/>
      <c r="AI29" s="1036"/>
      <c r="AJ29" s="1037"/>
      <c r="AK29" s="980">
        <v>1114</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38</v>
      </c>
      <c r="R30" s="1039"/>
      <c r="S30" s="1039"/>
      <c r="T30" s="1039"/>
      <c r="U30" s="1039"/>
      <c r="V30" s="1039">
        <v>29</v>
      </c>
      <c r="W30" s="1039"/>
      <c r="X30" s="1039"/>
      <c r="Y30" s="1039"/>
      <c r="Z30" s="1039"/>
      <c r="AA30" s="1039">
        <v>10</v>
      </c>
      <c r="AB30" s="1039"/>
      <c r="AC30" s="1039"/>
      <c r="AD30" s="1039"/>
      <c r="AE30" s="1040"/>
      <c r="AF30" s="1035">
        <v>10</v>
      </c>
      <c r="AG30" s="1036"/>
      <c r="AH30" s="1036"/>
      <c r="AI30" s="1036"/>
      <c r="AJ30" s="1037"/>
      <c r="AK30" s="980">
        <v>0</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1561</v>
      </c>
      <c r="R31" s="1039"/>
      <c r="S31" s="1039"/>
      <c r="T31" s="1039"/>
      <c r="U31" s="1039"/>
      <c r="V31" s="1039">
        <v>1510</v>
      </c>
      <c r="W31" s="1039"/>
      <c r="X31" s="1039"/>
      <c r="Y31" s="1039"/>
      <c r="Z31" s="1039"/>
      <c r="AA31" s="1039">
        <v>51</v>
      </c>
      <c r="AB31" s="1039"/>
      <c r="AC31" s="1039"/>
      <c r="AD31" s="1039"/>
      <c r="AE31" s="1040"/>
      <c r="AF31" s="1035">
        <v>51</v>
      </c>
      <c r="AG31" s="1036"/>
      <c r="AH31" s="1036"/>
      <c r="AI31" s="1036"/>
      <c r="AJ31" s="1037"/>
      <c r="AK31" s="980">
        <v>327</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70</v>
      </c>
      <c r="R32" s="1039"/>
      <c r="S32" s="1039"/>
      <c r="T32" s="1039"/>
      <c r="U32" s="1039"/>
      <c r="V32" s="1039">
        <v>70</v>
      </c>
      <c r="W32" s="1039"/>
      <c r="X32" s="1039"/>
      <c r="Y32" s="1039"/>
      <c r="Z32" s="1039"/>
      <c r="AA32" s="1039" t="s">
        <v>553</v>
      </c>
      <c r="AB32" s="1039"/>
      <c r="AC32" s="1039"/>
      <c r="AD32" s="1039"/>
      <c r="AE32" s="1040"/>
      <c r="AF32" s="1035" t="s">
        <v>121</v>
      </c>
      <c r="AG32" s="1036"/>
      <c r="AH32" s="1036"/>
      <c r="AI32" s="1036"/>
      <c r="AJ32" s="1037"/>
      <c r="AK32" s="980">
        <v>0</v>
      </c>
      <c r="AL32" s="971"/>
      <c r="AM32" s="971"/>
      <c r="AN32" s="971"/>
      <c r="AO32" s="971"/>
      <c r="AP32" s="971" t="s">
        <v>553</v>
      </c>
      <c r="AQ32" s="971"/>
      <c r="AR32" s="971"/>
      <c r="AS32" s="971"/>
      <c r="AT32" s="971"/>
      <c r="AU32" s="971" t="s">
        <v>553</v>
      </c>
      <c r="AV32" s="971"/>
      <c r="AW32" s="971"/>
      <c r="AX32" s="971"/>
      <c r="AY32" s="971"/>
      <c r="AZ32" s="1041" t="s">
        <v>553</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2116</v>
      </c>
      <c r="R33" s="1039"/>
      <c r="S33" s="1039"/>
      <c r="T33" s="1039"/>
      <c r="U33" s="1039"/>
      <c r="V33" s="1039">
        <v>1696</v>
      </c>
      <c r="W33" s="1039"/>
      <c r="X33" s="1039"/>
      <c r="Y33" s="1039"/>
      <c r="Z33" s="1039"/>
      <c r="AA33" s="1039">
        <v>420</v>
      </c>
      <c r="AB33" s="1039"/>
      <c r="AC33" s="1039"/>
      <c r="AD33" s="1039"/>
      <c r="AE33" s="1040"/>
      <c r="AF33" s="1035">
        <v>2135</v>
      </c>
      <c r="AG33" s="1036"/>
      <c r="AH33" s="1036"/>
      <c r="AI33" s="1036"/>
      <c r="AJ33" s="1037"/>
      <c r="AK33" s="980">
        <v>10</v>
      </c>
      <c r="AL33" s="971"/>
      <c r="AM33" s="971"/>
      <c r="AN33" s="971"/>
      <c r="AO33" s="971"/>
      <c r="AP33" s="971">
        <v>4312</v>
      </c>
      <c r="AQ33" s="971"/>
      <c r="AR33" s="971"/>
      <c r="AS33" s="971"/>
      <c r="AT33" s="971"/>
      <c r="AU33" s="971">
        <v>26</v>
      </c>
      <c r="AV33" s="971"/>
      <c r="AW33" s="971"/>
      <c r="AX33" s="971"/>
      <c r="AY33" s="971"/>
      <c r="AZ33" s="1041" t="s">
        <v>553</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2091</v>
      </c>
      <c r="R34" s="1039"/>
      <c r="S34" s="1039"/>
      <c r="T34" s="1039"/>
      <c r="U34" s="1039"/>
      <c r="V34" s="1039">
        <v>1807</v>
      </c>
      <c r="W34" s="1039"/>
      <c r="X34" s="1039"/>
      <c r="Y34" s="1039"/>
      <c r="Z34" s="1039"/>
      <c r="AA34" s="1039">
        <v>284</v>
      </c>
      <c r="AB34" s="1039"/>
      <c r="AC34" s="1039"/>
      <c r="AD34" s="1039"/>
      <c r="AE34" s="1040"/>
      <c r="AF34" s="1035">
        <v>1318</v>
      </c>
      <c r="AG34" s="1036"/>
      <c r="AH34" s="1036"/>
      <c r="AI34" s="1036"/>
      <c r="AJ34" s="1037"/>
      <c r="AK34" s="980">
        <v>749</v>
      </c>
      <c r="AL34" s="971"/>
      <c r="AM34" s="971"/>
      <c r="AN34" s="971"/>
      <c r="AO34" s="971"/>
      <c r="AP34" s="971">
        <v>6597</v>
      </c>
      <c r="AQ34" s="971"/>
      <c r="AR34" s="971"/>
      <c r="AS34" s="971"/>
      <c r="AT34" s="971"/>
      <c r="AU34" s="971">
        <v>2817</v>
      </c>
      <c r="AV34" s="971"/>
      <c r="AW34" s="971"/>
      <c r="AX34" s="971"/>
      <c r="AY34" s="971"/>
      <c r="AZ34" s="1041" t="s">
        <v>553</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3669</v>
      </c>
      <c r="AG63" s="959"/>
      <c r="AH63" s="959"/>
      <c r="AI63" s="959"/>
      <c r="AJ63" s="1022"/>
      <c r="AK63" s="1023"/>
      <c r="AL63" s="963"/>
      <c r="AM63" s="963"/>
      <c r="AN63" s="963"/>
      <c r="AO63" s="963"/>
      <c r="AP63" s="959">
        <v>10909</v>
      </c>
      <c r="AQ63" s="959"/>
      <c r="AR63" s="959"/>
      <c r="AS63" s="959"/>
      <c r="AT63" s="959"/>
      <c r="AU63" s="959">
        <v>2843</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v>91</v>
      </c>
      <c r="R68" s="982"/>
      <c r="S68" s="982"/>
      <c r="T68" s="982"/>
      <c r="U68" s="982"/>
      <c r="V68" s="982">
        <v>89</v>
      </c>
      <c r="W68" s="982"/>
      <c r="X68" s="982"/>
      <c r="Y68" s="982"/>
      <c r="Z68" s="982"/>
      <c r="AA68" s="982">
        <v>2</v>
      </c>
      <c r="AB68" s="982"/>
      <c r="AC68" s="982"/>
      <c r="AD68" s="982"/>
      <c r="AE68" s="982"/>
      <c r="AF68" s="982">
        <v>2</v>
      </c>
      <c r="AG68" s="982"/>
      <c r="AH68" s="982"/>
      <c r="AI68" s="982"/>
      <c r="AJ68" s="982"/>
      <c r="AK68" s="982" t="s">
        <v>577</v>
      </c>
      <c r="AL68" s="982"/>
      <c r="AM68" s="982"/>
      <c r="AN68" s="982"/>
      <c r="AO68" s="982"/>
      <c r="AP68" s="982" t="s">
        <v>553</v>
      </c>
      <c r="AQ68" s="982"/>
      <c r="AR68" s="982"/>
      <c r="AS68" s="982"/>
      <c r="AT68" s="982"/>
      <c r="AU68" s="982" t="s">
        <v>583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7658</v>
      </c>
      <c r="R69" s="971"/>
      <c r="S69" s="971"/>
      <c r="T69" s="971"/>
      <c r="U69" s="971"/>
      <c r="V69" s="971">
        <v>7653</v>
      </c>
      <c r="W69" s="971"/>
      <c r="X69" s="971"/>
      <c r="Y69" s="971"/>
      <c r="Z69" s="971"/>
      <c r="AA69" s="971">
        <v>5</v>
      </c>
      <c r="AB69" s="971"/>
      <c r="AC69" s="971"/>
      <c r="AD69" s="971"/>
      <c r="AE69" s="971"/>
      <c r="AF69" s="971">
        <v>5</v>
      </c>
      <c r="AG69" s="971"/>
      <c r="AH69" s="971"/>
      <c r="AI69" s="971"/>
      <c r="AJ69" s="971"/>
      <c r="AK69" s="971" t="s">
        <v>578</v>
      </c>
      <c r="AL69" s="971"/>
      <c r="AM69" s="971"/>
      <c r="AN69" s="971"/>
      <c r="AO69" s="971"/>
      <c r="AP69" s="971" t="s">
        <v>553</v>
      </c>
      <c r="AQ69" s="971"/>
      <c r="AR69" s="971"/>
      <c r="AS69" s="971"/>
      <c r="AT69" s="971"/>
      <c r="AU69" s="971" t="s">
        <v>583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96</v>
      </c>
      <c r="R70" s="971"/>
      <c r="S70" s="971"/>
      <c r="T70" s="971"/>
      <c r="U70" s="971"/>
      <c r="V70" s="971">
        <v>96</v>
      </c>
      <c r="W70" s="971"/>
      <c r="X70" s="971"/>
      <c r="Y70" s="971"/>
      <c r="Z70" s="971"/>
      <c r="AA70" s="971" t="s">
        <v>577</v>
      </c>
      <c r="AB70" s="971"/>
      <c r="AC70" s="971"/>
      <c r="AD70" s="971"/>
      <c r="AE70" s="971"/>
      <c r="AF70" s="971" t="s">
        <v>583</v>
      </c>
      <c r="AG70" s="971"/>
      <c r="AH70" s="971"/>
      <c r="AI70" s="971"/>
      <c r="AJ70" s="971"/>
      <c r="AK70" s="971" t="s">
        <v>579</v>
      </c>
      <c r="AL70" s="971"/>
      <c r="AM70" s="971"/>
      <c r="AN70" s="971"/>
      <c r="AO70" s="971"/>
      <c r="AP70" s="971" t="s">
        <v>553</v>
      </c>
      <c r="AQ70" s="971"/>
      <c r="AR70" s="971"/>
      <c r="AS70" s="971"/>
      <c r="AT70" s="971"/>
      <c r="AU70" s="971" t="s">
        <v>583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v>69</v>
      </c>
      <c r="R71" s="971"/>
      <c r="S71" s="971"/>
      <c r="T71" s="971"/>
      <c r="U71" s="971"/>
      <c r="V71" s="971">
        <v>59</v>
      </c>
      <c r="W71" s="971"/>
      <c r="X71" s="971"/>
      <c r="Y71" s="971"/>
      <c r="Z71" s="971"/>
      <c r="AA71" s="971">
        <v>10</v>
      </c>
      <c r="AB71" s="971"/>
      <c r="AC71" s="971"/>
      <c r="AD71" s="971"/>
      <c r="AE71" s="971"/>
      <c r="AF71" s="971">
        <v>10</v>
      </c>
      <c r="AG71" s="971"/>
      <c r="AH71" s="971"/>
      <c r="AI71" s="971"/>
      <c r="AJ71" s="971"/>
      <c r="AK71" s="971" t="s">
        <v>580</v>
      </c>
      <c r="AL71" s="971"/>
      <c r="AM71" s="971"/>
      <c r="AN71" s="971"/>
      <c r="AO71" s="971"/>
      <c r="AP71" s="971" t="s">
        <v>553</v>
      </c>
      <c r="AQ71" s="971"/>
      <c r="AR71" s="971"/>
      <c r="AS71" s="971"/>
      <c r="AT71" s="971"/>
      <c r="AU71" s="971" t="s">
        <v>583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558</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577</v>
      </c>
      <c r="AL72" s="971"/>
      <c r="AM72" s="971"/>
      <c r="AN72" s="971"/>
      <c r="AO72" s="971"/>
      <c r="AP72" s="971" t="s">
        <v>553</v>
      </c>
      <c r="AQ72" s="971"/>
      <c r="AR72" s="971"/>
      <c r="AS72" s="971"/>
      <c r="AT72" s="971"/>
      <c r="AU72" s="971" t="s">
        <v>583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559</v>
      </c>
      <c r="C73" s="975"/>
      <c r="D73" s="975"/>
      <c r="E73" s="975"/>
      <c r="F73" s="975"/>
      <c r="G73" s="975"/>
      <c r="H73" s="975"/>
      <c r="I73" s="975"/>
      <c r="J73" s="975"/>
      <c r="K73" s="975"/>
      <c r="L73" s="975"/>
      <c r="M73" s="975"/>
      <c r="N73" s="975"/>
      <c r="O73" s="975"/>
      <c r="P73" s="976"/>
      <c r="Q73" s="977">
        <v>2945</v>
      </c>
      <c r="R73" s="971"/>
      <c r="S73" s="971"/>
      <c r="T73" s="971"/>
      <c r="U73" s="971"/>
      <c r="V73" s="971">
        <v>2909</v>
      </c>
      <c r="W73" s="971"/>
      <c r="X73" s="971"/>
      <c r="Y73" s="971"/>
      <c r="Z73" s="971"/>
      <c r="AA73" s="971">
        <v>36</v>
      </c>
      <c r="AB73" s="971"/>
      <c r="AC73" s="971"/>
      <c r="AD73" s="971"/>
      <c r="AE73" s="971"/>
      <c r="AF73" s="971">
        <v>36</v>
      </c>
      <c r="AG73" s="971"/>
      <c r="AH73" s="971"/>
      <c r="AI73" s="971"/>
      <c r="AJ73" s="971"/>
      <c r="AK73" s="971">
        <v>4</v>
      </c>
      <c r="AL73" s="971"/>
      <c r="AM73" s="971"/>
      <c r="AN73" s="971"/>
      <c r="AO73" s="971"/>
      <c r="AP73" s="971">
        <v>665</v>
      </c>
      <c r="AQ73" s="971"/>
      <c r="AR73" s="971"/>
      <c r="AS73" s="971"/>
      <c r="AT73" s="971"/>
      <c r="AU73" s="971">
        <v>241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560</v>
      </c>
      <c r="C74" s="975"/>
      <c r="D74" s="975"/>
      <c r="E74" s="975"/>
      <c r="F74" s="975"/>
      <c r="G74" s="975"/>
      <c r="H74" s="975"/>
      <c r="I74" s="975"/>
      <c r="J74" s="975"/>
      <c r="K74" s="975"/>
      <c r="L74" s="975"/>
      <c r="M74" s="975"/>
      <c r="N74" s="975"/>
      <c r="O74" s="975"/>
      <c r="P74" s="976"/>
      <c r="Q74" s="977">
        <v>282</v>
      </c>
      <c r="R74" s="971"/>
      <c r="S74" s="971"/>
      <c r="T74" s="971"/>
      <c r="U74" s="971"/>
      <c r="V74" s="971">
        <v>248</v>
      </c>
      <c r="W74" s="971"/>
      <c r="X74" s="971"/>
      <c r="Y74" s="971"/>
      <c r="Z74" s="971"/>
      <c r="AA74" s="971">
        <v>34</v>
      </c>
      <c r="AB74" s="971"/>
      <c r="AC74" s="971"/>
      <c r="AD74" s="971"/>
      <c r="AE74" s="971"/>
      <c r="AF74" s="971">
        <v>34</v>
      </c>
      <c r="AG74" s="971"/>
      <c r="AH74" s="971"/>
      <c r="AI74" s="971"/>
      <c r="AJ74" s="971"/>
      <c r="AK74" s="971">
        <v>21</v>
      </c>
      <c r="AL74" s="971"/>
      <c r="AM74" s="971"/>
      <c r="AN74" s="971"/>
      <c r="AO74" s="971"/>
      <c r="AP74" s="971">
        <v>242</v>
      </c>
      <c r="AQ74" s="971"/>
      <c r="AR74" s="971"/>
      <c r="AS74" s="971"/>
      <c r="AT74" s="971"/>
      <c r="AU74" s="971">
        <v>137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561</v>
      </c>
      <c r="C75" s="975"/>
      <c r="D75" s="975"/>
      <c r="E75" s="975"/>
      <c r="F75" s="975"/>
      <c r="G75" s="975"/>
      <c r="H75" s="975"/>
      <c r="I75" s="975"/>
      <c r="J75" s="975"/>
      <c r="K75" s="975"/>
      <c r="L75" s="975"/>
      <c r="M75" s="975"/>
      <c r="N75" s="975"/>
      <c r="O75" s="975"/>
      <c r="P75" s="976"/>
      <c r="Q75" s="978">
        <v>211</v>
      </c>
      <c r="R75" s="979"/>
      <c r="S75" s="979"/>
      <c r="T75" s="979"/>
      <c r="U75" s="980"/>
      <c r="V75" s="981">
        <v>206</v>
      </c>
      <c r="W75" s="979"/>
      <c r="X75" s="979"/>
      <c r="Y75" s="979"/>
      <c r="Z75" s="980"/>
      <c r="AA75" s="981">
        <v>5</v>
      </c>
      <c r="AB75" s="979"/>
      <c r="AC75" s="979"/>
      <c r="AD75" s="979"/>
      <c r="AE75" s="980"/>
      <c r="AF75" s="981">
        <v>5</v>
      </c>
      <c r="AG75" s="979"/>
      <c r="AH75" s="979"/>
      <c r="AI75" s="979"/>
      <c r="AJ75" s="980"/>
      <c r="AK75" s="981">
        <v>15</v>
      </c>
      <c r="AL75" s="979"/>
      <c r="AM75" s="979"/>
      <c r="AN75" s="979"/>
      <c r="AO75" s="980"/>
      <c r="AP75" s="971" t="s">
        <v>553</v>
      </c>
      <c r="AQ75" s="971"/>
      <c r="AR75" s="971"/>
      <c r="AS75" s="971"/>
      <c r="AT75" s="971"/>
      <c r="AU75" s="971" t="s">
        <v>583</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562</v>
      </c>
      <c r="C76" s="975"/>
      <c r="D76" s="975"/>
      <c r="E76" s="975"/>
      <c r="F76" s="975"/>
      <c r="G76" s="975"/>
      <c r="H76" s="975"/>
      <c r="I76" s="975"/>
      <c r="J76" s="975"/>
      <c r="K76" s="975"/>
      <c r="L76" s="975"/>
      <c r="M76" s="975"/>
      <c r="N76" s="975"/>
      <c r="O76" s="975"/>
      <c r="P76" s="976"/>
      <c r="Q76" s="978">
        <v>70</v>
      </c>
      <c r="R76" s="979"/>
      <c r="S76" s="979"/>
      <c r="T76" s="979"/>
      <c r="U76" s="980"/>
      <c r="V76" s="981">
        <v>70</v>
      </c>
      <c r="W76" s="979"/>
      <c r="X76" s="979"/>
      <c r="Y76" s="979"/>
      <c r="Z76" s="980"/>
      <c r="AA76" s="981" t="s">
        <v>577</v>
      </c>
      <c r="AB76" s="979"/>
      <c r="AC76" s="979"/>
      <c r="AD76" s="979"/>
      <c r="AE76" s="980"/>
      <c r="AF76" s="981" t="s">
        <v>583</v>
      </c>
      <c r="AG76" s="979"/>
      <c r="AH76" s="979"/>
      <c r="AI76" s="979"/>
      <c r="AJ76" s="980"/>
      <c r="AK76" s="981" t="s">
        <v>577</v>
      </c>
      <c r="AL76" s="979"/>
      <c r="AM76" s="979"/>
      <c r="AN76" s="979"/>
      <c r="AO76" s="980"/>
      <c r="AP76" s="971" t="s">
        <v>553</v>
      </c>
      <c r="AQ76" s="971"/>
      <c r="AR76" s="971"/>
      <c r="AS76" s="971"/>
      <c r="AT76" s="971"/>
      <c r="AU76" s="971" t="s">
        <v>583</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563</v>
      </c>
      <c r="C77" s="975"/>
      <c r="D77" s="975"/>
      <c r="E77" s="975"/>
      <c r="F77" s="975"/>
      <c r="G77" s="975"/>
      <c r="H77" s="975"/>
      <c r="I77" s="975"/>
      <c r="J77" s="975"/>
      <c r="K77" s="975"/>
      <c r="L77" s="975"/>
      <c r="M77" s="975"/>
      <c r="N77" s="975"/>
      <c r="O77" s="975"/>
      <c r="P77" s="976"/>
      <c r="Q77" s="978">
        <v>673</v>
      </c>
      <c r="R77" s="979"/>
      <c r="S77" s="979"/>
      <c r="T77" s="979"/>
      <c r="U77" s="980"/>
      <c r="V77" s="981">
        <v>601</v>
      </c>
      <c r="W77" s="979"/>
      <c r="X77" s="979"/>
      <c r="Y77" s="979"/>
      <c r="Z77" s="980"/>
      <c r="AA77" s="981">
        <v>72</v>
      </c>
      <c r="AB77" s="979"/>
      <c r="AC77" s="979"/>
      <c r="AD77" s="979"/>
      <c r="AE77" s="980"/>
      <c r="AF77" s="981">
        <v>72</v>
      </c>
      <c r="AG77" s="979"/>
      <c r="AH77" s="979"/>
      <c r="AI77" s="979"/>
      <c r="AJ77" s="980"/>
      <c r="AK77" s="981" t="s">
        <v>577</v>
      </c>
      <c r="AL77" s="979"/>
      <c r="AM77" s="979"/>
      <c r="AN77" s="979"/>
      <c r="AO77" s="980"/>
      <c r="AP77" s="971" t="s">
        <v>553</v>
      </c>
      <c r="AQ77" s="971"/>
      <c r="AR77" s="971"/>
      <c r="AS77" s="971"/>
      <c r="AT77" s="971"/>
      <c r="AU77" s="971" t="s">
        <v>583</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564</v>
      </c>
      <c r="C78" s="975"/>
      <c r="D78" s="975"/>
      <c r="E78" s="975"/>
      <c r="F78" s="975"/>
      <c r="G78" s="975"/>
      <c r="H78" s="975"/>
      <c r="I78" s="975"/>
      <c r="J78" s="975"/>
      <c r="K78" s="975"/>
      <c r="L78" s="975"/>
      <c r="M78" s="975"/>
      <c r="N78" s="975"/>
      <c r="O78" s="975"/>
      <c r="P78" s="976"/>
      <c r="Q78" s="977">
        <v>312</v>
      </c>
      <c r="R78" s="971"/>
      <c r="S78" s="971"/>
      <c r="T78" s="971"/>
      <c r="U78" s="971"/>
      <c r="V78" s="971">
        <v>302</v>
      </c>
      <c r="W78" s="971"/>
      <c r="X78" s="971"/>
      <c r="Y78" s="971"/>
      <c r="Z78" s="971"/>
      <c r="AA78" s="971">
        <v>11</v>
      </c>
      <c r="AB78" s="971"/>
      <c r="AC78" s="971"/>
      <c r="AD78" s="971"/>
      <c r="AE78" s="971"/>
      <c r="AF78" s="971">
        <v>11</v>
      </c>
      <c r="AG78" s="971"/>
      <c r="AH78" s="971"/>
      <c r="AI78" s="971"/>
      <c r="AJ78" s="971"/>
      <c r="AK78" s="971" t="s">
        <v>577</v>
      </c>
      <c r="AL78" s="971"/>
      <c r="AM78" s="971"/>
      <c r="AN78" s="971"/>
      <c r="AO78" s="971"/>
      <c r="AP78" s="971" t="s">
        <v>553</v>
      </c>
      <c r="AQ78" s="971"/>
      <c r="AR78" s="971"/>
      <c r="AS78" s="971"/>
      <c r="AT78" s="971"/>
      <c r="AU78" s="971" t="s">
        <v>583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565</v>
      </c>
      <c r="C79" s="975"/>
      <c r="D79" s="975"/>
      <c r="E79" s="975"/>
      <c r="F79" s="975"/>
      <c r="G79" s="975"/>
      <c r="H79" s="975"/>
      <c r="I79" s="975"/>
      <c r="J79" s="975"/>
      <c r="K79" s="975"/>
      <c r="L79" s="975"/>
      <c r="M79" s="975"/>
      <c r="N79" s="975"/>
      <c r="O79" s="975"/>
      <c r="P79" s="976"/>
      <c r="Q79" s="977">
        <v>550</v>
      </c>
      <c r="R79" s="971"/>
      <c r="S79" s="971"/>
      <c r="T79" s="971"/>
      <c r="U79" s="971"/>
      <c r="V79" s="971">
        <v>530</v>
      </c>
      <c r="W79" s="971"/>
      <c r="X79" s="971"/>
      <c r="Y79" s="971"/>
      <c r="Z79" s="971"/>
      <c r="AA79" s="971">
        <v>20</v>
      </c>
      <c r="AB79" s="971"/>
      <c r="AC79" s="971"/>
      <c r="AD79" s="971"/>
      <c r="AE79" s="971"/>
      <c r="AF79" s="971">
        <v>20</v>
      </c>
      <c r="AG79" s="971"/>
      <c r="AH79" s="971"/>
      <c r="AI79" s="971"/>
      <c r="AJ79" s="971"/>
      <c r="AK79" s="971" t="s">
        <v>577</v>
      </c>
      <c r="AL79" s="971"/>
      <c r="AM79" s="971"/>
      <c r="AN79" s="971"/>
      <c r="AO79" s="971"/>
      <c r="AP79" s="971" t="s">
        <v>553</v>
      </c>
      <c r="AQ79" s="971"/>
      <c r="AR79" s="971"/>
      <c r="AS79" s="971"/>
      <c r="AT79" s="971"/>
      <c r="AU79" s="971" t="s">
        <v>583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566</v>
      </c>
      <c r="C80" s="975"/>
      <c r="D80" s="975"/>
      <c r="E80" s="975"/>
      <c r="F80" s="975"/>
      <c r="G80" s="975"/>
      <c r="H80" s="975"/>
      <c r="I80" s="975"/>
      <c r="J80" s="975"/>
      <c r="K80" s="975"/>
      <c r="L80" s="975"/>
      <c r="M80" s="975"/>
      <c r="N80" s="975"/>
      <c r="O80" s="975"/>
      <c r="P80" s="976"/>
      <c r="Q80" s="977">
        <v>31</v>
      </c>
      <c r="R80" s="971"/>
      <c r="S80" s="971"/>
      <c r="T80" s="971"/>
      <c r="U80" s="971"/>
      <c r="V80" s="971">
        <v>31</v>
      </c>
      <c r="W80" s="971"/>
      <c r="X80" s="971"/>
      <c r="Y80" s="971"/>
      <c r="Z80" s="971"/>
      <c r="AA80" s="971" t="s">
        <v>577</v>
      </c>
      <c r="AB80" s="971"/>
      <c r="AC80" s="971"/>
      <c r="AD80" s="971"/>
      <c r="AE80" s="971"/>
      <c r="AF80" s="971" t="s">
        <v>583</v>
      </c>
      <c r="AG80" s="971"/>
      <c r="AH80" s="971"/>
      <c r="AI80" s="971"/>
      <c r="AJ80" s="971"/>
      <c r="AK80" s="971">
        <v>31</v>
      </c>
      <c r="AL80" s="971"/>
      <c r="AM80" s="971"/>
      <c r="AN80" s="971"/>
      <c r="AO80" s="971"/>
      <c r="AP80" s="971" t="s">
        <v>553</v>
      </c>
      <c r="AQ80" s="971"/>
      <c r="AR80" s="971"/>
      <c r="AS80" s="971"/>
      <c r="AT80" s="971"/>
      <c r="AU80" s="971" t="s">
        <v>583</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567</v>
      </c>
      <c r="C81" s="975"/>
      <c r="D81" s="975"/>
      <c r="E81" s="975"/>
      <c r="F81" s="975"/>
      <c r="G81" s="975"/>
      <c r="H81" s="975"/>
      <c r="I81" s="975"/>
      <c r="J81" s="975"/>
      <c r="K81" s="975"/>
      <c r="L81" s="975"/>
      <c r="M81" s="975"/>
      <c r="N81" s="975"/>
      <c r="O81" s="975"/>
      <c r="P81" s="976"/>
      <c r="Q81" s="977">
        <v>5869</v>
      </c>
      <c r="R81" s="971"/>
      <c r="S81" s="971"/>
      <c r="T81" s="971"/>
      <c r="U81" s="971"/>
      <c r="V81" s="971">
        <v>5852</v>
      </c>
      <c r="W81" s="971"/>
      <c r="X81" s="971"/>
      <c r="Y81" s="971"/>
      <c r="Z81" s="971"/>
      <c r="AA81" s="971">
        <v>17</v>
      </c>
      <c r="AB81" s="971"/>
      <c r="AC81" s="971"/>
      <c r="AD81" s="971"/>
      <c r="AE81" s="971"/>
      <c r="AF81" s="971">
        <v>17</v>
      </c>
      <c r="AG81" s="971"/>
      <c r="AH81" s="971"/>
      <c r="AI81" s="971"/>
      <c r="AJ81" s="971"/>
      <c r="AK81" s="971" t="s">
        <v>580</v>
      </c>
      <c r="AL81" s="971"/>
      <c r="AM81" s="971"/>
      <c r="AN81" s="971"/>
      <c r="AO81" s="971"/>
      <c r="AP81" s="971" t="s">
        <v>553</v>
      </c>
      <c r="AQ81" s="971"/>
      <c r="AR81" s="971"/>
      <c r="AS81" s="971"/>
      <c r="AT81" s="971"/>
      <c r="AU81" s="971" t="s">
        <v>583</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568</v>
      </c>
      <c r="C82" s="975"/>
      <c r="D82" s="975"/>
      <c r="E82" s="975"/>
      <c r="F82" s="975"/>
      <c r="G82" s="975"/>
      <c r="H82" s="975"/>
      <c r="I82" s="975"/>
      <c r="J82" s="975"/>
      <c r="K82" s="975"/>
      <c r="L82" s="975"/>
      <c r="M82" s="975"/>
      <c r="N82" s="975"/>
      <c r="O82" s="975"/>
      <c r="P82" s="976"/>
      <c r="Q82" s="977">
        <v>2831</v>
      </c>
      <c r="R82" s="971"/>
      <c r="S82" s="971"/>
      <c r="T82" s="971"/>
      <c r="U82" s="971"/>
      <c r="V82" s="971">
        <v>2541</v>
      </c>
      <c r="W82" s="971"/>
      <c r="X82" s="971"/>
      <c r="Y82" s="971"/>
      <c r="Z82" s="971"/>
      <c r="AA82" s="971">
        <v>290</v>
      </c>
      <c r="AB82" s="971"/>
      <c r="AC82" s="971"/>
      <c r="AD82" s="971"/>
      <c r="AE82" s="971"/>
      <c r="AF82" s="971">
        <v>290</v>
      </c>
      <c r="AG82" s="971"/>
      <c r="AH82" s="971"/>
      <c r="AI82" s="971"/>
      <c r="AJ82" s="971"/>
      <c r="AK82" s="971">
        <v>275</v>
      </c>
      <c r="AL82" s="971"/>
      <c r="AM82" s="971"/>
      <c r="AN82" s="971"/>
      <c r="AO82" s="971"/>
      <c r="AP82" s="971">
        <v>8365</v>
      </c>
      <c r="AQ82" s="971"/>
      <c r="AR82" s="971"/>
      <c r="AS82" s="971"/>
      <c r="AT82" s="971"/>
      <c r="AU82" s="971">
        <v>1773</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t="s">
        <v>569</v>
      </c>
      <c r="C83" s="975"/>
      <c r="D83" s="975"/>
      <c r="E83" s="975"/>
      <c r="F83" s="975"/>
      <c r="G83" s="975"/>
      <c r="H83" s="975"/>
      <c r="I83" s="975"/>
      <c r="J83" s="975"/>
      <c r="K83" s="975"/>
      <c r="L83" s="975"/>
      <c r="M83" s="975"/>
      <c r="N83" s="975"/>
      <c r="O83" s="975"/>
      <c r="P83" s="976"/>
      <c r="Q83" s="977">
        <v>204</v>
      </c>
      <c r="R83" s="971"/>
      <c r="S83" s="971"/>
      <c r="T83" s="971"/>
      <c r="U83" s="971"/>
      <c r="V83" s="971">
        <v>176</v>
      </c>
      <c r="W83" s="971"/>
      <c r="X83" s="971"/>
      <c r="Y83" s="971"/>
      <c r="Z83" s="971"/>
      <c r="AA83" s="971">
        <v>28</v>
      </c>
      <c r="AB83" s="971"/>
      <c r="AC83" s="971"/>
      <c r="AD83" s="971"/>
      <c r="AE83" s="971"/>
      <c r="AF83" s="971">
        <v>28</v>
      </c>
      <c r="AG83" s="971"/>
      <c r="AH83" s="971"/>
      <c r="AI83" s="971"/>
      <c r="AJ83" s="971"/>
      <c r="AK83" s="971" t="s">
        <v>577</v>
      </c>
      <c r="AL83" s="971"/>
      <c r="AM83" s="971"/>
      <c r="AN83" s="971"/>
      <c r="AO83" s="971"/>
      <c r="AP83" s="971" t="s">
        <v>553</v>
      </c>
      <c r="AQ83" s="971"/>
      <c r="AR83" s="971"/>
      <c r="AS83" s="971"/>
      <c r="AT83" s="971"/>
      <c r="AU83" s="971" t="s">
        <v>583</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t="s">
        <v>570</v>
      </c>
      <c r="C84" s="975"/>
      <c r="D84" s="975"/>
      <c r="E84" s="975"/>
      <c r="F84" s="975"/>
      <c r="G84" s="975"/>
      <c r="H84" s="975"/>
      <c r="I84" s="975"/>
      <c r="J84" s="975"/>
      <c r="K84" s="975"/>
      <c r="L84" s="975"/>
      <c r="M84" s="975"/>
      <c r="N84" s="975"/>
      <c r="O84" s="975"/>
      <c r="P84" s="976"/>
      <c r="Q84" s="977">
        <v>854731</v>
      </c>
      <c r="R84" s="971"/>
      <c r="S84" s="971"/>
      <c r="T84" s="971"/>
      <c r="U84" s="971"/>
      <c r="V84" s="971">
        <v>844450</v>
      </c>
      <c r="W84" s="971"/>
      <c r="X84" s="971"/>
      <c r="Y84" s="971"/>
      <c r="Z84" s="971"/>
      <c r="AA84" s="971">
        <v>10282</v>
      </c>
      <c r="AB84" s="971"/>
      <c r="AC84" s="971"/>
      <c r="AD84" s="971"/>
      <c r="AE84" s="971"/>
      <c r="AF84" s="971">
        <v>10056</v>
      </c>
      <c r="AG84" s="971"/>
      <c r="AH84" s="971"/>
      <c r="AI84" s="971"/>
      <c r="AJ84" s="971"/>
      <c r="AK84" s="971" t="s">
        <v>577</v>
      </c>
      <c r="AL84" s="971"/>
      <c r="AM84" s="971"/>
      <c r="AN84" s="971"/>
      <c r="AO84" s="971"/>
      <c r="AP84" s="971" t="s">
        <v>553</v>
      </c>
      <c r="AQ84" s="971"/>
      <c r="AR84" s="971"/>
      <c r="AS84" s="971"/>
      <c r="AT84" s="971"/>
      <c r="AU84" s="971" t="s">
        <v>583</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t="s">
        <v>571</v>
      </c>
      <c r="C85" s="975"/>
      <c r="D85" s="975"/>
      <c r="E85" s="975"/>
      <c r="F85" s="975"/>
      <c r="G85" s="975"/>
      <c r="H85" s="975"/>
      <c r="I85" s="975"/>
      <c r="J85" s="975"/>
      <c r="K85" s="975"/>
      <c r="L85" s="975"/>
      <c r="M85" s="975"/>
      <c r="N85" s="975"/>
      <c r="O85" s="975"/>
      <c r="P85" s="976"/>
      <c r="Q85" s="977">
        <v>11870</v>
      </c>
      <c r="R85" s="971"/>
      <c r="S85" s="971"/>
      <c r="T85" s="971"/>
      <c r="U85" s="971"/>
      <c r="V85" s="971">
        <v>11710</v>
      </c>
      <c r="W85" s="971"/>
      <c r="X85" s="971"/>
      <c r="Y85" s="971"/>
      <c r="Z85" s="971"/>
      <c r="AA85" s="971">
        <v>160</v>
      </c>
      <c r="AB85" s="971"/>
      <c r="AC85" s="971"/>
      <c r="AD85" s="971"/>
      <c r="AE85" s="971"/>
      <c r="AF85" s="971">
        <v>7439</v>
      </c>
      <c r="AG85" s="971"/>
      <c r="AH85" s="971"/>
      <c r="AI85" s="971"/>
      <c r="AJ85" s="971"/>
      <c r="AK85" s="971">
        <v>1641</v>
      </c>
      <c r="AL85" s="971"/>
      <c r="AM85" s="971"/>
      <c r="AN85" s="971"/>
      <c r="AO85" s="971"/>
      <c r="AP85" s="971">
        <v>6254</v>
      </c>
      <c r="AQ85" s="971"/>
      <c r="AR85" s="971"/>
      <c r="AS85" s="971"/>
      <c r="AT85" s="971"/>
      <c r="AU85" s="971">
        <v>0</v>
      </c>
      <c r="AV85" s="971"/>
      <c r="AW85" s="971"/>
      <c r="AX85" s="971"/>
      <c r="AY85" s="971"/>
      <c r="AZ85" s="972" t="s">
        <v>581</v>
      </c>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18025</v>
      </c>
      <c r="AG88" s="959"/>
      <c r="AH88" s="959"/>
      <c r="AI88" s="959"/>
      <c r="AJ88" s="959"/>
      <c r="AK88" s="963"/>
      <c r="AL88" s="963"/>
      <c r="AM88" s="963"/>
      <c r="AN88" s="963"/>
      <c r="AO88" s="963"/>
      <c r="AP88" s="959">
        <v>15526</v>
      </c>
      <c r="AQ88" s="959"/>
      <c r="AR88" s="959"/>
      <c r="AS88" s="959"/>
      <c r="AT88" s="959"/>
      <c r="AU88" s="959">
        <v>2151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308</v>
      </c>
      <c r="CS102" s="953"/>
      <c r="CT102" s="953"/>
      <c r="CU102" s="953"/>
      <c r="CV102" s="954"/>
      <c r="CW102" s="952">
        <v>197</v>
      </c>
      <c r="CX102" s="953"/>
      <c r="CY102" s="953"/>
      <c r="CZ102" s="953"/>
      <c r="DA102" s="954"/>
      <c r="DB102" s="952" t="s">
        <v>582</v>
      </c>
      <c r="DC102" s="953"/>
      <c r="DD102" s="953"/>
      <c r="DE102" s="953"/>
      <c r="DF102" s="954"/>
      <c r="DG102" s="952">
        <v>585</v>
      </c>
      <c r="DH102" s="953"/>
      <c r="DI102" s="953"/>
      <c r="DJ102" s="953"/>
      <c r="DK102" s="954"/>
      <c r="DL102" s="952" t="s">
        <v>582</v>
      </c>
      <c r="DM102" s="953"/>
      <c r="DN102" s="953"/>
      <c r="DO102" s="953"/>
      <c r="DP102" s="954"/>
      <c r="DQ102" s="952" t="s">
        <v>582</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2960400</v>
      </c>
      <c r="AB110" s="889"/>
      <c r="AC110" s="889"/>
      <c r="AD110" s="889"/>
      <c r="AE110" s="890"/>
      <c r="AF110" s="891">
        <v>2863306</v>
      </c>
      <c r="AG110" s="889"/>
      <c r="AH110" s="889"/>
      <c r="AI110" s="889"/>
      <c r="AJ110" s="890"/>
      <c r="AK110" s="891">
        <v>2804588</v>
      </c>
      <c r="AL110" s="889"/>
      <c r="AM110" s="889"/>
      <c r="AN110" s="889"/>
      <c r="AO110" s="890"/>
      <c r="AP110" s="892">
        <v>15.2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20162336</v>
      </c>
      <c r="BR110" s="842"/>
      <c r="BS110" s="842"/>
      <c r="BT110" s="842"/>
      <c r="BU110" s="842"/>
      <c r="BV110" s="842">
        <v>18692690</v>
      </c>
      <c r="BW110" s="842"/>
      <c r="BX110" s="842"/>
      <c r="BY110" s="842"/>
      <c r="BZ110" s="842"/>
      <c r="CA110" s="842">
        <v>17831855</v>
      </c>
      <c r="CB110" s="842"/>
      <c r="CC110" s="842"/>
      <c r="CD110" s="842"/>
      <c r="CE110" s="842"/>
      <c r="CF110" s="866">
        <v>96.6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457609</v>
      </c>
      <c r="BR111" s="817"/>
      <c r="BS111" s="817"/>
      <c r="BT111" s="817"/>
      <c r="BU111" s="817"/>
      <c r="BV111" s="817">
        <v>555768</v>
      </c>
      <c r="BW111" s="817"/>
      <c r="BX111" s="817"/>
      <c r="BY111" s="817"/>
      <c r="BZ111" s="817"/>
      <c r="CA111" s="817">
        <v>652907</v>
      </c>
      <c r="CB111" s="817"/>
      <c r="CC111" s="817"/>
      <c r="CD111" s="817"/>
      <c r="CE111" s="817"/>
      <c r="CF111" s="875">
        <v>3.5</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3272297</v>
      </c>
      <c r="BR112" s="817"/>
      <c r="BS112" s="817"/>
      <c r="BT112" s="817"/>
      <c r="BU112" s="817"/>
      <c r="BV112" s="817">
        <v>3033056</v>
      </c>
      <c r="BW112" s="817"/>
      <c r="BX112" s="817"/>
      <c r="BY112" s="817"/>
      <c r="BZ112" s="817"/>
      <c r="CA112" s="817">
        <v>2842996</v>
      </c>
      <c r="CB112" s="817"/>
      <c r="CC112" s="817"/>
      <c r="CD112" s="817"/>
      <c r="CE112" s="817"/>
      <c r="CF112" s="875">
        <v>15.4</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458351</v>
      </c>
      <c r="AB113" s="919"/>
      <c r="AC113" s="919"/>
      <c r="AD113" s="919"/>
      <c r="AE113" s="920"/>
      <c r="AF113" s="921">
        <v>495142</v>
      </c>
      <c r="AG113" s="919"/>
      <c r="AH113" s="919"/>
      <c r="AI113" s="919"/>
      <c r="AJ113" s="920"/>
      <c r="AK113" s="921">
        <v>471440</v>
      </c>
      <c r="AL113" s="919"/>
      <c r="AM113" s="919"/>
      <c r="AN113" s="919"/>
      <c r="AO113" s="920"/>
      <c r="AP113" s="922">
        <v>2.6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2816447</v>
      </c>
      <c r="BR113" s="817"/>
      <c r="BS113" s="817"/>
      <c r="BT113" s="817"/>
      <c r="BU113" s="817"/>
      <c r="BV113" s="817">
        <v>2439197</v>
      </c>
      <c r="BW113" s="817"/>
      <c r="BX113" s="817"/>
      <c r="BY113" s="817"/>
      <c r="BZ113" s="817"/>
      <c r="CA113" s="817">
        <v>2152075</v>
      </c>
      <c r="CB113" s="817"/>
      <c r="CC113" s="817"/>
      <c r="CD113" s="817"/>
      <c r="CE113" s="817"/>
      <c r="CF113" s="875">
        <v>11.7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962</v>
      </c>
      <c r="AB114" s="780"/>
      <c r="AC114" s="780"/>
      <c r="AD114" s="780"/>
      <c r="AE114" s="781"/>
      <c r="AF114" s="782">
        <v>578</v>
      </c>
      <c r="AG114" s="780"/>
      <c r="AH114" s="780"/>
      <c r="AI114" s="780"/>
      <c r="AJ114" s="781"/>
      <c r="AK114" s="782">
        <v>270</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303929</v>
      </c>
      <c r="BR114" s="817"/>
      <c r="BS114" s="817"/>
      <c r="BT114" s="817"/>
      <c r="BU114" s="817"/>
      <c r="BV114" s="817">
        <v>173991</v>
      </c>
      <c r="BW114" s="817"/>
      <c r="BX114" s="817"/>
      <c r="BY114" s="817"/>
      <c r="BZ114" s="817"/>
      <c r="CA114" s="817">
        <v>183859</v>
      </c>
      <c r="CB114" s="817"/>
      <c r="CC114" s="817"/>
      <c r="CD114" s="817"/>
      <c r="CE114" s="817"/>
      <c r="CF114" s="875">
        <v>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380097</v>
      </c>
      <c r="AB115" s="919"/>
      <c r="AC115" s="919"/>
      <c r="AD115" s="919"/>
      <c r="AE115" s="920"/>
      <c r="AF115" s="921">
        <v>390780</v>
      </c>
      <c r="AG115" s="919"/>
      <c r="AH115" s="919"/>
      <c r="AI115" s="919"/>
      <c r="AJ115" s="920"/>
      <c r="AK115" s="921">
        <v>389200</v>
      </c>
      <c r="AL115" s="919"/>
      <c r="AM115" s="919"/>
      <c r="AN115" s="919"/>
      <c r="AO115" s="920"/>
      <c r="AP115" s="922">
        <v>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457609</v>
      </c>
      <c r="DH115" s="780"/>
      <c r="DI115" s="780"/>
      <c r="DJ115" s="780"/>
      <c r="DK115" s="781"/>
      <c r="DL115" s="782">
        <v>555768</v>
      </c>
      <c r="DM115" s="780"/>
      <c r="DN115" s="780"/>
      <c r="DO115" s="780"/>
      <c r="DP115" s="781"/>
      <c r="DQ115" s="782">
        <v>652907</v>
      </c>
      <c r="DR115" s="780"/>
      <c r="DS115" s="780"/>
      <c r="DT115" s="780"/>
      <c r="DU115" s="781"/>
      <c r="DV115" s="824">
        <v>3.5</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3799810</v>
      </c>
      <c r="AB117" s="903"/>
      <c r="AC117" s="903"/>
      <c r="AD117" s="903"/>
      <c r="AE117" s="904"/>
      <c r="AF117" s="905">
        <v>3749806</v>
      </c>
      <c r="AG117" s="903"/>
      <c r="AH117" s="903"/>
      <c r="AI117" s="903"/>
      <c r="AJ117" s="904"/>
      <c r="AK117" s="905">
        <v>3665498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27012618</v>
      </c>
      <c r="BR119" s="845"/>
      <c r="BS119" s="845"/>
      <c r="BT119" s="845"/>
      <c r="BU119" s="845"/>
      <c r="BV119" s="845">
        <v>24894702</v>
      </c>
      <c r="BW119" s="845"/>
      <c r="BX119" s="845"/>
      <c r="BY119" s="845"/>
      <c r="BZ119" s="845"/>
      <c r="CA119" s="845">
        <v>23663692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380097</v>
      </c>
      <c r="AB120" s="780"/>
      <c r="AC120" s="780"/>
      <c r="AD120" s="780"/>
      <c r="AE120" s="781"/>
      <c r="AF120" s="782">
        <v>390780</v>
      </c>
      <c r="AG120" s="780"/>
      <c r="AH120" s="780"/>
      <c r="AI120" s="780"/>
      <c r="AJ120" s="781"/>
      <c r="AK120" s="782">
        <v>389200</v>
      </c>
      <c r="AL120" s="780"/>
      <c r="AM120" s="780"/>
      <c r="AN120" s="780"/>
      <c r="AO120" s="781"/>
      <c r="AP120" s="824">
        <v>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12635293</v>
      </c>
      <c r="BR120" s="842"/>
      <c r="BS120" s="842"/>
      <c r="BT120" s="842"/>
      <c r="BU120" s="842"/>
      <c r="BV120" s="842">
        <v>14821909</v>
      </c>
      <c r="BW120" s="842"/>
      <c r="BX120" s="842"/>
      <c r="BY120" s="842"/>
      <c r="BZ120" s="842"/>
      <c r="CA120" s="842">
        <v>15733370</v>
      </c>
      <c r="CB120" s="842"/>
      <c r="CC120" s="842"/>
      <c r="CD120" s="842"/>
      <c r="CE120" s="842"/>
      <c r="CF120" s="866">
        <v>85.2</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3230209</v>
      </c>
      <c r="DH120" s="842"/>
      <c r="DI120" s="842"/>
      <c r="DJ120" s="842"/>
      <c r="DK120" s="842"/>
      <c r="DL120" s="842">
        <v>3000248</v>
      </c>
      <c r="DM120" s="842"/>
      <c r="DN120" s="842"/>
      <c r="DO120" s="842"/>
      <c r="DP120" s="842"/>
      <c r="DQ120" s="842">
        <v>2817123</v>
      </c>
      <c r="DR120" s="842"/>
      <c r="DS120" s="842"/>
      <c r="DT120" s="842"/>
      <c r="DU120" s="842"/>
      <c r="DV120" s="843">
        <v>15.3</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5821067</v>
      </c>
      <c r="BR121" s="817"/>
      <c r="BS121" s="817"/>
      <c r="BT121" s="817"/>
      <c r="BU121" s="817"/>
      <c r="BV121" s="817">
        <v>5355439</v>
      </c>
      <c r="BW121" s="817"/>
      <c r="BX121" s="817"/>
      <c r="BY121" s="817"/>
      <c r="BZ121" s="817"/>
      <c r="CA121" s="817">
        <v>5099895</v>
      </c>
      <c r="CB121" s="817"/>
      <c r="CC121" s="817"/>
      <c r="CD121" s="817"/>
      <c r="CE121" s="817"/>
      <c r="CF121" s="875">
        <v>27.6</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42088</v>
      </c>
      <c r="DH121" s="817"/>
      <c r="DI121" s="817"/>
      <c r="DJ121" s="817"/>
      <c r="DK121" s="817"/>
      <c r="DL121" s="817">
        <v>32808</v>
      </c>
      <c r="DM121" s="817"/>
      <c r="DN121" s="817"/>
      <c r="DO121" s="817"/>
      <c r="DP121" s="817"/>
      <c r="DQ121" s="817">
        <v>25873</v>
      </c>
      <c r="DR121" s="817"/>
      <c r="DS121" s="817"/>
      <c r="DT121" s="817"/>
      <c r="DU121" s="817"/>
      <c r="DV121" s="794">
        <v>0.1</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29430103</v>
      </c>
      <c r="BR122" s="845"/>
      <c r="BS122" s="845"/>
      <c r="BT122" s="845"/>
      <c r="BU122" s="845"/>
      <c r="BV122" s="845">
        <v>28039944</v>
      </c>
      <c r="BW122" s="845"/>
      <c r="BX122" s="845"/>
      <c r="BY122" s="845"/>
      <c r="BZ122" s="845"/>
      <c r="CA122" s="845">
        <v>26263873</v>
      </c>
      <c r="CB122" s="845"/>
      <c r="CC122" s="845"/>
      <c r="CD122" s="845"/>
      <c r="CE122" s="845"/>
      <c r="CF122" s="846">
        <v>142.19999999999999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47886463</v>
      </c>
      <c r="BR123" s="833"/>
      <c r="BS123" s="833"/>
      <c r="BT123" s="833"/>
      <c r="BU123" s="833"/>
      <c r="BV123" s="833">
        <v>48217292</v>
      </c>
      <c r="BW123" s="833"/>
      <c r="BX123" s="833"/>
      <c r="BY123" s="833"/>
      <c r="BZ123" s="833"/>
      <c r="CA123" s="833">
        <v>47097138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779776</v>
      </c>
      <c r="AB128" s="801"/>
      <c r="AC128" s="801"/>
      <c r="AD128" s="801"/>
      <c r="AE128" s="802"/>
      <c r="AF128" s="803">
        <v>720106</v>
      </c>
      <c r="AG128" s="801"/>
      <c r="AH128" s="801"/>
      <c r="AI128" s="801"/>
      <c r="AJ128" s="802"/>
      <c r="AK128" s="803">
        <v>691924</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12.41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20484744</v>
      </c>
      <c r="AB129" s="780"/>
      <c r="AC129" s="780"/>
      <c r="AD129" s="780"/>
      <c r="AE129" s="781"/>
      <c r="AF129" s="782">
        <v>20370484</v>
      </c>
      <c r="AG129" s="780"/>
      <c r="AH129" s="780"/>
      <c r="AI129" s="780"/>
      <c r="AJ129" s="781"/>
      <c r="AK129" s="782">
        <v>20952705</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17.41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2509884</v>
      </c>
      <c r="AB130" s="780"/>
      <c r="AC130" s="780"/>
      <c r="AD130" s="780"/>
      <c r="AE130" s="781"/>
      <c r="AF130" s="782">
        <v>2534366</v>
      </c>
      <c r="AG130" s="780"/>
      <c r="AH130" s="780"/>
      <c r="AI130" s="780"/>
      <c r="AJ130" s="781"/>
      <c r="AK130" s="782">
        <v>2487456</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2.7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17974860</v>
      </c>
      <c r="AB131" s="764"/>
      <c r="AC131" s="764"/>
      <c r="AD131" s="764"/>
      <c r="AE131" s="765"/>
      <c r="AF131" s="766">
        <v>17836118</v>
      </c>
      <c r="AG131" s="764"/>
      <c r="AH131" s="764"/>
      <c r="AI131" s="764"/>
      <c r="AJ131" s="765"/>
      <c r="AK131" s="766">
        <v>18465249</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2.8381305889999999</v>
      </c>
      <c r="AB132" s="745"/>
      <c r="AC132" s="745"/>
      <c r="AD132" s="745"/>
      <c r="AE132" s="746"/>
      <c r="AF132" s="747">
        <v>2.7771401830000002</v>
      </c>
      <c r="AG132" s="745"/>
      <c r="AH132" s="745"/>
      <c r="AI132" s="745"/>
      <c r="AJ132" s="746"/>
      <c r="AK132" s="747">
        <v>2.6326100449999998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v>
      </c>
      <c r="AB133" s="724"/>
      <c r="AC133" s="724"/>
      <c r="AD133" s="724"/>
      <c r="AE133" s="725"/>
      <c r="AF133" s="723">
        <v>2.9</v>
      </c>
      <c r="AG133" s="724"/>
      <c r="AH133" s="724"/>
      <c r="AI133" s="724"/>
      <c r="AJ133" s="725"/>
      <c r="AK133" s="723">
        <v>2.7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TiI5Yta6TpnHaQ+31hP6C9zh5cxK9ZBHoggUD4W4aNcdMJCRbZCitAFfJM6I/QN+Xgw3xs/3tYP4TWXIRuvqQ==" saltValue="N/WNPXtoTJsjYCMd7jyz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P9zaq+fANY3b/Rv7YZIfpEdZ0SsUkFzawghHqo+d/Toqcq0d9buZhE0TdJGbn6ZCd1W1CT+/LimAN5JvRUecw==" saltValue="49naTGw15Qn+5JEsH3TW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G1z4rLxEBGMbSn5WD++cKoecL/RsbgonzbFmYOp/PrEtlqBA9y/2AlM0fjDjYFrj27iEQtXqbaM7XHbstJ7uA==" saltValue="UhRBcVX+rIpu1jPNkOdOY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5124258</v>
      </c>
      <c r="AP9" s="281">
        <v>49694</v>
      </c>
      <c r="AQ9" s="282">
        <v>63160</v>
      </c>
      <c r="AR9" s="283">
        <v>-21.3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745811</v>
      </c>
      <c r="AP10" s="284">
        <v>7233</v>
      </c>
      <c r="AQ10" s="285">
        <v>4257</v>
      </c>
      <c r="AR10" s="286">
        <v>69.900000000000006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1054</v>
      </c>
      <c r="AP11" s="284">
        <v>10</v>
      </c>
      <c r="AQ11" s="285">
        <v>595</v>
      </c>
      <c r="AR11" s="286">
        <v>-98.3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311154</v>
      </c>
      <c r="AP13" s="284">
        <v>3018</v>
      </c>
      <c r="AQ13" s="285">
        <v>2608</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66096</v>
      </c>
      <c r="AP14" s="284">
        <v>641</v>
      </c>
      <c r="AQ14" s="285">
        <v>1202</v>
      </c>
      <c r="AR14" s="286">
        <v>-46.7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-280720</v>
      </c>
      <c r="AP15" s="284">
        <v>-2722</v>
      </c>
      <c r="AQ15" s="285">
        <v>-3084</v>
      </c>
      <c r="AR15" s="286">
        <v>-11.7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5967653</v>
      </c>
      <c r="AP16" s="284">
        <v>57873</v>
      </c>
      <c r="AQ16" s="285">
        <v>68747</v>
      </c>
      <c r="AR16" s="286">
        <v>-15.8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3.98</v>
      </c>
      <c r="AP21" s="298">
        <v>6.22</v>
      </c>
      <c r="AQ21" s="299">
        <v>-2.2400000000000002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100.2</v>
      </c>
      <c r="AP22" s="303">
        <v>98.7</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2804588</v>
      </c>
      <c r="AP32" s="312">
        <v>27198</v>
      </c>
      <c r="AQ32" s="313">
        <v>33476</v>
      </c>
      <c r="AR32" s="314">
        <v>-18.8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471440</v>
      </c>
      <c r="AP35" s="312">
        <v>4572</v>
      </c>
      <c r="AQ35" s="313">
        <v>5696</v>
      </c>
      <c r="AR35" s="314">
        <v>-19.7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270</v>
      </c>
      <c r="AP36" s="312">
        <v>3</v>
      </c>
      <c r="AQ36" s="313">
        <v>1273</v>
      </c>
      <c r="AR36" s="314">
        <v>-99.8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389200</v>
      </c>
      <c r="AP37" s="312">
        <v>3774</v>
      </c>
      <c r="AQ37" s="313">
        <v>486</v>
      </c>
      <c r="AR37" s="314">
        <v>676.5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0</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-691924</v>
      </c>
      <c r="AP39" s="312">
        <v>-6710</v>
      </c>
      <c r="AQ39" s="313">
        <v>-6136</v>
      </c>
      <c r="AR39" s="314">
        <v>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-2487456</v>
      </c>
      <c r="AP40" s="312">
        <v>-24123</v>
      </c>
      <c r="AQ40" s="313">
        <v>-25079</v>
      </c>
      <c r="AR40" s="314">
        <v>-3.8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486118</v>
      </c>
      <c r="AP41" s="312">
        <v>4714</v>
      </c>
      <c r="AQ41" s="313">
        <v>9740</v>
      </c>
      <c r="AR41" s="314">
        <v>-51.6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4279678</v>
      </c>
      <c r="AN51" s="334">
        <v>42308</v>
      </c>
      <c r="AO51" s="335">
        <v>-18.3</v>
      </c>
      <c r="AP51" s="336">
        <v>45588</v>
      </c>
      <c r="AQ51" s="337">
        <v>8.6999999999999993</v>
      </c>
      <c r="AR51" s="338">
        <v>-27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1717349</v>
      </c>
      <c r="AN52" s="342">
        <v>16977</v>
      </c>
      <c r="AO52" s="343">
        <v>3.1</v>
      </c>
      <c r="AP52" s="344">
        <v>24150</v>
      </c>
      <c r="AQ52" s="345">
        <v>3.4</v>
      </c>
      <c r="AR52" s="346">
        <v>-0.3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4399985</v>
      </c>
      <c r="AN53" s="334">
        <v>43158</v>
      </c>
      <c r="AO53" s="335">
        <v>2</v>
      </c>
      <c r="AP53" s="336">
        <v>44161</v>
      </c>
      <c r="AQ53" s="337">
        <v>-3.1</v>
      </c>
      <c r="AR53" s="338">
        <v>5.0999999999999996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1934360</v>
      </c>
      <c r="AN54" s="342">
        <v>18974</v>
      </c>
      <c r="AO54" s="343">
        <v>11.8</v>
      </c>
      <c r="AP54" s="344">
        <v>23644</v>
      </c>
      <c r="AQ54" s="345">
        <v>-2.1</v>
      </c>
      <c r="AR54" s="346">
        <v>13.9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2733099</v>
      </c>
      <c r="AN55" s="334">
        <v>26815</v>
      </c>
      <c r="AO55" s="335">
        <v>-37.9</v>
      </c>
      <c r="AP55" s="336">
        <v>43955</v>
      </c>
      <c r="AQ55" s="337">
        <v>-0.5</v>
      </c>
      <c r="AR55" s="338">
        <v>-37.4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975841</v>
      </c>
      <c r="AN56" s="342">
        <v>9574</v>
      </c>
      <c r="AO56" s="343">
        <v>-49.5</v>
      </c>
      <c r="AP56" s="344">
        <v>21318</v>
      </c>
      <c r="AQ56" s="345">
        <v>-9.8000000000000007</v>
      </c>
      <c r="AR56" s="346">
        <v>-39.700000000000003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2131582</v>
      </c>
      <c r="AN57" s="334">
        <v>20733</v>
      </c>
      <c r="AO57" s="335">
        <v>-22.7</v>
      </c>
      <c r="AP57" s="336">
        <v>41921</v>
      </c>
      <c r="AQ57" s="337">
        <v>-4.5999999999999996</v>
      </c>
      <c r="AR57" s="338">
        <v>-18.100000000000001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709708</v>
      </c>
      <c r="AN58" s="342">
        <v>6903</v>
      </c>
      <c r="AO58" s="343">
        <v>-27.9</v>
      </c>
      <c r="AP58" s="344">
        <v>21655</v>
      </c>
      <c r="AQ58" s="345">
        <v>1.6</v>
      </c>
      <c r="AR58" s="346">
        <v>-29.5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3406658</v>
      </c>
      <c r="AN59" s="334">
        <v>33037</v>
      </c>
      <c r="AO59" s="335">
        <v>59.3</v>
      </c>
      <c r="AP59" s="336">
        <v>44585</v>
      </c>
      <c r="AQ59" s="337">
        <v>6.4</v>
      </c>
      <c r="AR59" s="338">
        <v>52.9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970582</v>
      </c>
      <c r="AN60" s="342">
        <v>9413</v>
      </c>
      <c r="AO60" s="343">
        <v>36.4</v>
      </c>
      <c r="AP60" s="344">
        <v>23077</v>
      </c>
      <c r="AQ60" s="345">
        <v>6.6</v>
      </c>
      <c r="AR60" s="346">
        <v>29.8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3390200</v>
      </c>
      <c r="AN61" s="349">
        <v>33210</v>
      </c>
      <c r="AO61" s="350">
        <v>-3.5</v>
      </c>
      <c r="AP61" s="351">
        <v>44042</v>
      </c>
      <c r="AQ61" s="352">
        <v>1.4</v>
      </c>
      <c r="AR61" s="338">
        <v>-4.9000000000000004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1261568</v>
      </c>
      <c r="AN62" s="342">
        <v>12368</v>
      </c>
      <c r="AO62" s="343">
        <v>-5.2</v>
      </c>
      <c r="AP62" s="344">
        <v>22769</v>
      </c>
      <c r="AQ62" s="345">
        <v>-0.1</v>
      </c>
      <c r="AR62" s="346">
        <v>-5.0999999999999996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dq32qWsOSTC7HqsEuwQXUIKj1WPcxnp1Vf0bCa6UlpLRPkazablqWdaQ4NOt9NxRc3b7PsiQSbxnTVGWHB2UQ==" saltValue="W1KXmW3aws6ObQrnWTPG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aQEKn8eonkvPLxSJXZ4P7DwNuUKEnfwg0nG1TIpEq8DjGrmB163mfT2NQOLoT+O+kVRZH1j1n7Fdx/BsrhBBZg==" saltValue="13b+XsNw3BEGzfjlv4lB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I7gm1gg0wXpt3mzQnoMekfhQqC2/1JSgC7NigKmv4lW9Kc4FnRteWs5PDBXK7axp0ywkE8jSQHYEDofNbmbZdw==" saltValue="whRMrpHzuaufq2smGUOh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21.85</v>
      </c>
      <c r="G47" s="12">
        <v>19.95</v>
      </c>
      <c r="H47" s="12">
        <v>16.54</v>
      </c>
      <c r="I47" s="12">
        <v>20.94</v>
      </c>
      <c r="J47" s="13">
        <v>21.83</v>
      </c>
    </row>
    <row r="48" spans="2:10" ht="57.75" customHeight="1" x14ac:dyDescent="0.2">
      <c r="B48" s="14"/>
      <c r="C48" s="1141" t="s">
        <v>4</v>
      </c>
      <c r="D48" s="1141"/>
      <c r="E48" s="1142"/>
      <c r="F48" s="15">
        <v>3.16</v>
      </c>
      <c r="G48" s="16">
        <v>5.12</v>
      </c>
      <c r="H48" s="16">
        <v>8.6199999999999992</v>
      </c>
      <c r="I48" s="16">
        <v>7.04</v>
      </c>
      <c r="J48" s="17">
        <v>7.49</v>
      </c>
    </row>
    <row r="49" spans="2:10" ht="57.75" customHeight="1" thickBot="1" x14ac:dyDescent="0.25">
      <c r="B49" s="18"/>
      <c r="C49" s="1143" t="s">
        <v>5</v>
      </c>
      <c r="D49" s="1143"/>
      <c r="E49" s="1144"/>
      <c r="F49" s="19" t="s">
        <v>532</v>
      </c>
      <c r="G49" s="20" t="s">
        <v>533</v>
      </c>
      <c r="H49" s="20">
        <v>9</v>
      </c>
      <c r="I49" s="20">
        <v>3.66</v>
      </c>
      <c r="J49" s="21">
        <v>3.21</v>
      </c>
    </row>
    <row r="50" spans="2:10" ht="13.2" x14ac:dyDescent="0.2"/>
  </sheetData>
  <sheetProtection algorithmName="SHA-512" hashValue="oj2JptHp1AtWI/UptDFBPqcw2S9EsgYcxlZqvPvv/5OOPIf2uKh1MlSuMuNiq8TNnDvqxhaP9CDYg2TUglgHog==" saltValue="YgUCCkUyTpfNEggFdRbz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永利 舞</cp:lastModifiedBy>
  <cp:lastPrinted>2025-03-24T04:58:23Z</cp:lastPrinted>
  <dcterms:created xsi:type="dcterms:W3CDTF">2025-02-19T04:49:54Z</dcterms:created>
  <dcterms:modified xsi:type="dcterms:W3CDTF">2025-03-24T08:12:55Z</dcterms:modified>
  <cp:category/>
</cp:coreProperties>
</file>