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1章\"/>
    </mc:Choice>
  </mc:AlternateContent>
  <xr:revisionPtr revIDLastSave="0" documentId="13_ncr:1_{94FF771A-2850-4FF0-8A1B-5D36DFD64522}" xr6:coauthVersionLast="36" xr6:coauthVersionMax="36" xr10:uidLastSave="{00000000-0000-0000-0000-000000000000}"/>
  <bookViews>
    <workbookView xWindow="936" yWindow="1452" windowWidth="10860" windowHeight="5892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BQ4" i="1" l="1"/>
  <c r="BP4" i="1"/>
  <c r="BN4" i="1" l="1"/>
  <c r="BO4" i="1"/>
  <c r="BM4" i="1"/>
  <c r="BL4" i="1"/>
  <c r="BK4" i="1"/>
  <c r="BJ4" i="1"/>
  <c r="BI4" i="1"/>
  <c r="BH4" i="1"/>
  <c r="BF4" i="1"/>
  <c r="BG4" i="1"/>
  <c r="BE4" i="1"/>
  <c r="BD4" i="1"/>
  <c r="BC4" i="1"/>
  <c r="BB4" i="1"/>
  <c r="BA4" i="1"/>
  <c r="AZ4" i="1"/>
  <c r="AY4" i="1"/>
  <c r="AX4" i="1"/>
  <c r="AW4" i="1"/>
  <c r="AV4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P4" i="1"/>
  <c r="AQ17" i="1" s="1"/>
  <c r="AN4" i="1"/>
  <c r="AO6" i="1" s="1"/>
  <c r="AO17" i="1"/>
  <c r="AO5" i="1"/>
  <c r="AL4" i="1"/>
  <c r="AM17" i="1" s="1"/>
  <c r="AM5" i="1"/>
  <c r="AJ4" i="1"/>
  <c r="AK15" i="1" s="1"/>
  <c r="AH4" i="1"/>
  <c r="AI13" i="1" s="1"/>
  <c r="AI16" i="1"/>
  <c r="AI17" i="1"/>
  <c r="AF4" i="1"/>
  <c r="AG17" i="1" s="1"/>
  <c r="AG6" i="1"/>
  <c r="AD4" i="1"/>
  <c r="AE14" i="1" s="1"/>
  <c r="AB4" i="1"/>
  <c r="AC8" i="1" s="1"/>
  <c r="AC6" i="1"/>
  <c r="Z4" i="1"/>
  <c r="AA13" i="1" s="1"/>
  <c r="X4" i="1"/>
  <c r="Y15" i="1" s="1"/>
  <c r="V4" i="1"/>
  <c r="W16" i="1"/>
  <c r="AA11" i="1"/>
  <c r="AE8" i="1"/>
  <c r="AO8" i="1"/>
  <c r="AI7" i="1"/>
  <c r="AE9" i="1"/>
  <c r="AE13" i="1"/>
  <c r="AO15" i="1"/>
  <c r="AM6" i="1"/>
  <c r="AM9" i="1"/>
  <c r="AM15" i="1"/>
  <c r="AM7" i="1"/>
  <c r="AM14" i="1"/>
  <c r="AA9" i="1"/>
  <c r="AG8" i="1"/>
  <c r="AG12" i="1"/>
  <c r="AG16" i="1"/>
  <c r="AK7" i="1"/>
  <c r="AO13" i="1"/>
  <c r="AG9" i="1"/>
  <c r="AG13" i="1"/>
  <c r="AK8" i="1"/>
  <c r="AK12" i="1"/>
  <c r="AA15" i="1"/>
  <c r="AA5" i="1"/>
  <c r="AA14" i="1"/>
  <c r="Y10" i="1"/>
  <c r="AA16" i="1"/>
  <c r="Y11" i="1"/>
  <c r="AA6" i="1"/>
  <c r="AE11" i="1"/>
  <c r="AA12" i="1"/>
  <c r="AK6" i="1"/>
  <c r="AI6" i="1"/>
  <c r="AI11" i="1"/>
  <c r="AK9" i="1"/>
  <c r="W14" i="1"/>
  <c r="W13" i="1"/>
  <c r="AE12" i="1"/>
  <c r="AE15" i="1"/>
  <c r="Y4" i="1"/>
  <c r="Y13" i="1"/>
  <c r="AE7" i="1"/>
  <c r="AI15" i="1"/>
  <c r="AI5" i="1"/>
  <c r="W9" i="1"/>
  <c r="W5" i="1"/>
  <c r="Y12" i="1"/>
  <c r="AI14" i="1"/>
  <c r="AK10" i="1"/>
  <c r="Y6" i="1"/>
  <c r="AA10" i="1"/>
  <c r="AA7" i="1"/>
  <c r="Y5" i="1"/>
  <c r="AO12" i="1"/>
  <c r="AI10" i="1"/>
  <c r="AG11" i="1"/>
  <c r="AK13" i="1"/>
  <c r="AO14" i="1"/>
  <c r="Y14" i="1"/>
  <c r="AI9" i="1"/>
  <c r="W10" i="1"/>
  <c r="W4" i="1"/>
  <c r="AO16" i="1"/>
  <c r="AA8" i="1"/>
  <c r="AG14" i="1"/>
  <c r="AK17" i="1"/>
  <c r="AO10" i="1"/>
  <c r="Y7" i="1"/>
  <c r="W15" i="1"/>
  <c r="W12" i="1"/>
  <c r="AQ8" i="1"/>
  <c r="AM8" i="1"/>
  <c r="AM13" i="1"/>
  <c r="Y9" i="1"/>
  <c r="AG15" i="1"/>
  <c r="AK16" i="1"/>
  <c r="AO9" i="1"/>
  <c r="W7" i="1"/>
  <c r="W6" i="1"/>
  <c r="AO11" i="1"/>
  <c r="AI12" i="1"/>
  <c r="AK14" i="1"/>
  <c r="W8" i="1"/>
  <c r="AI8" i="1"/>
  <c r="AE5" i="1"/>
  <c r="AK11" i="1"/>
  <c r="W11" i="1"/>
  <c r="AM11" i="1"/>
  <c r="AE16" i="1"/>
  <c r="AC17" i="1" l="1"/>
  <c r="AQ11" i="1"/>
  <c r="AQ14" i="1"/>
  <c r="AC11" i="1"/>
  <c r="AC9" i="1"/>
  <c r="AC5" i="1"/>
  <c r="AQ6" i="1"/>
  <c r="AC16" i="1"/>
  <c r="AC10" i="1"/>
  <c r="AE17" i="1"/>
  <c r="AO7" i="1"/>
  <c r="AC15" i="1"/>
  <c r="AC12" i="1"/>
  <c r="Y16" i="1"/>
  <c r="AE10" i="1"/>
  <c r="AC14" i="1"/>
  <c r="AC13" i="1"/>
  <c r="Y8" i="1"/>
  <c r="AK5" i="1"/>
  <c r="AQ12" i="1"/>
  <c r="AQ5" i="1"/>
  <c r="AQ13" i="1"/>
  <c r="AG5" i="1"/>
  <c r="AQ7" i="1"/>
  <c r="AA17" i="1"/>
  <c r="AA4" i="1" s="1"/>
  <c r="AG7" i="1"/>
  <c r="AM10" i="1"/>
  <c r="AQ9" i="1"/>
  <c r="AG10" i="1"/>
  <c r="AM16" i="1"/>
  <c r="AQ16" i="1"/>
  <c r="AQ10" i="1"/>
  <c r="A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M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  <comment ref="AO1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  <comment ref="AQ1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</commentList>
</comments>
</file>

<file path=xl/sharedStrings.xml><?xml version="1.0" encoding="utf-8"?>
<sst xmlns="http://schemas.openxmlformats.org/spreadsheetml/2006/main" count="610" uniqueCount="56">
  <si>
    <t>構成比</t>
  </si>
  <si>
    <t>公債費</t>
  </si>
  <si>
    <t>-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</si>
  <si>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</si>
  <si>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</si>
  <si>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</si>
  <si>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</si>
  <si>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</si>
  <si>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</si>
  <si>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</si>
  <si>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</si>
  <si>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</si>
  <si>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</si>
  <si>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</si>
  <si>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諸支出金</t>
  </si>
  <si>
    <t>資料：財政課</t>
    <rPh sb="0" eb="2">
      <t>シリョウ</t>
    </rPh>
    <rPh sb="3" eb="5">
      <t>ザイセイ</t>
    </rPh>
    <rPh sb="5" eb="6">
      <t>カ</t>
    </rPh>
    <phoneticPr fontId="2"/>
  </si>
  <si>
    <t>（４）一般会計決算額歳出 (目的別) 　　　　　　　　　　　　　　　　単位：千円、％</t>
    <rPh sb="14" eb="16">
      <t>モクテキ</t>
    </rPh>
    <phoneticPr fontId="2"/>
  </si>
  <si>
    <t>区分</t>
    <phoneticPr fontId="2"/>
  </si>
  <si>
    <r>
      <t>1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</si>
  <si>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</si>
  <si>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</si>
  <si>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phoneticPr fontId="2"/>
  </si>
  <si>
    <t>決算額</t>
    <phoneticPr fontId="2"/>
  </si>
  <si>
    <t>総計</t>
    <phoneticPr fontId="2"/>
  </si>
  <si>
    <t xml:space="preserve"> </t>
    <phoneticPr fontId="2"/>
  </si>
  <si>
    <r>
      <t>14</t>
    </r>
    <r>
      <rPr>
        <sz val="11"/>
        <rFont val="ＭＳ Ｐゴシック"/>
        <family val="3"/>
        <charset val="128"/>
      </rPr>
      <t>年度</t>
    </r>
    <phoneticPr fontId="2"/>
  </si>
  <si>
    <r>
      <t>15</t>
    </r>
    <r>
      <rPr>
        <sz val="11"/>
        <rFont val="ＭＳ Ｐゴシック"/>
        <family val="3"/>
        <charset val="128"/>
      </rPr>
      <t>年度</t>
    </r>
    <phoneticPr fontId="2"/>
  </si>
  <si>
    <r>
      <t>16</t>
    </r>
    <r>
      <rPr>
        <sz val="11"/>
        <rFont val="ＭＳ Ｐゴシック"/>
        <family val="3"/>
        <charset val="128"/>
      </rPr>
      <t>年度</t>
    </r>
    <phoneticPr fontId="2"/>
  </si>
  <si>
    <r>
      <t>17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</si>
  <si>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</si>
  <si>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年度</t>
    </r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</si>
  <si>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phoneticPr fontId="2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</si>
  <si>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phoneticPr fontId="2"/>
  </si>
  <si>
    <r>
      <t>22年度</t>
    </r>
    <r>
      <rPr>
        <sz val="11"/>
        <rFont val="ＭＳ Ｐゴシック"/>
        <family val="3"/>
        <charset val="128"/>
      </rPr>
      <t/>
    </r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</si>
  <si>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phoneticPr fontId="2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</si>
  <si>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phoneticPr fontId="2"/>
  </si>
  <si>
    <r>
      <t>25年度</t>
    </r>
    <r>
      <rPr>
        <sz val="11"/>
        <rFont val="ＭＳ Ｐゴシック"/>
        <family val="3"/>
        <charset val="128"/>
      </rPr>
      <t/>
    </r>
  </si>
  <si>
    <r>
      <t>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</t>
    </r>
    <phoneticPr fontId="2"/>
  </si>
  <si>
    <r>
      <t>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phoneticPr fontId="2"/>
  </si>
  <si>
    <r>
      <t>29年度</t>
    </r>
    <r>
      <rPr>
        <sz val="11"/>
        <rFont val="ＭＳ Ｐゴシック"/>
        <family val="3"/>
        <charset val="128"/>
      </rPr>
      <t/>
    </r>
  </si>
  <si>
    <r>
      <t>30年度</t>
    </r>
    <r>
      <rPr>
        <sz val="11"/>
        <rFont val="ＭＳ Ｐゴシック"/>
        <family val="3"/>
        <charset val="128"/>
      </rPr>
      <t/>
    </r>
  </si>
  <si>
    <r>
      <t>平成28</t>
    </r>
    <r>
      <rPr>
        <sz val="11"/>
        <rFont val="ＭＳ Ｐゴシック"/>
        <family val="3"/>
        <charset val="128"/>
      </rPr>
      <t>年度</t>
    </r>
    <rPh sb="0" eb="2">
      <t>ヘイセイ</t>
    </rPh>
    <phoneticPr fontId="2"/>
  </si>
  <si>
    <t>31年度</t>
    <rPh sb="2" eb="3">
      <t>トシ</t>
    </rPh>
    <rPh sb="3" eb="4">
      <t>ド</t>
    </rPh>
    <phoneticPr fontId="2"/>
  </si>
  <si>
    <t>令和２年度</t>
    <rPh sb="0" eb="2">
      <t>レイワ</t>
    </rPh>
    <rPh sb="3" eb="4">
      <t>トシ</t>
    </rPh>
    <rPh sb="4" eb="5">
      <t>ド</t>
    </rPh>
    <phoneticPr fontId="2"/>
  </si>
  <si>
    <t>平成元年度</t>
    <rPh sb="0" eb="2">
      <t>ヘイセイ</t>
    </rPh>
    <phoneticPr fontId="2"/>
  </si>
  <si>
    <t>２年度</t>
    <phoneticPr fontId="2"/>
  </si>
  <si>
    <t>構成比</t>
    <phoneticPr fontId="2"/>
  </si>
  <si>
    <t>３年度</t>
    <phoneticPr fontId="2"/>
  </si>
  <si>
    <t>４年度</t>
  </si>
  <si>
    <t>５年度</t>
  </si>
  <si>
    <t>６年度</t>
  </si>
  <si>
    <t>７年度</t>
  </si>
  <si>
    <t>８年度</t>
  </si>
  <si>
    <t>９年度</t>
  </si>
  <si>
    <t>３年度</t>
    <rPh sb="1" eb="2">
      <t>トシ</t>
    </rPh>
    <rPh sb="2" eb="3">
      <t>ド</t>
    </rPh>
    <phoneticPr fontId="2"/>
  </si>
  <si>
    <t>４年度</t>
    <rPh sb="1" eb="2">
      <t>トシ</t>
    </rPh>
    <rPh sb="2" eb="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</si>
</sst>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0" xfId="0" applyFont="1" applyFill="1"/>
    <xf numFmtId="176" fontId="1" fillId="0" borderId="0" xfId="0" applyNumberFormat="1" applyFont="1" applyFill="1"/>
    <xf numFmtId="0" fontId="1" fillId="0" borderId="3" xfId="0" applyFont="1" applyFill="1" applyBorder="1" applyAlignment="1">
      <alignment horizontal="center" vertical="top"/>
    </xf>
    <xf numFmtId="176" fontId="1" fillId="0" borderId="3" xfId="0" applyNumberFormat="1" applyFont="1" applyFill="1" applyBorder="1" applyAlignment="1">
      <alignment horizontal="center" vertical="top"/>
    </xf>
    <xf numFmtId="176" fontId="1" fillId="0" borderId="4" xfId="0" applyNumberFormat="1" applyFont="1" applyFill="1" applyBorder="1" applyAlignment="1">
      <alignment horizontal="center" vertical="top"/>
    </xf>
    <xf numFmtId="176" fontId="1" fillId="0" borderId="1" xfId="0" applyNumberFormat="1" applyFont="1" applyFill="1" applyBorder="1" applyAlignment="1">
      <alignment horizontal="right" vertical="top" wrapText="1"/>
    </xf>
    <xf numFmtId="176" fontId="1" fillId="0" borderId="2" xfId="0" applyNumberFormat="1" applyFont="1" applyFill="1" applyBorder="1" applyAlignment="1">
      <alignment horizontal="right" vertical="top" wrapText="1"/>
    </xf>
    <xf numFmtId="176" fontId="1" fillId="0" borderId="5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3" fontId="1" fillId="0" borderId="0" xfId="0" applyNumberFormat="1" applyFont="1" applyFill="1"/>
    <xf numFmtId="0" fontId="1" fillId="0" borderId="5" xfId="0" applyFont="1" applyFill="1" applyBorder="1" applyAlignment="1">
      <alignment horizontal="justify"/>
    </xf>
    <xf numFmtId="0" fontId="1" fillId="0" borderId="6" xfId="0" applyFont="1" applyFill="1" applyBorder="1"/>
    <xf numFmtId="0" fontId="1" fillId="0" borderId="7" xfId="0" applyFont="1" applyFill="1" applyBorder="1" applyAlignment="1">
      <alignment horizontal="right" vertical="top" wrapText="1"/>
    </xf>
    <xf numFmtId="176" fontId="1" fillId="0" borderId="7" xfId="0" applyNumberFormat="1" applyFont="1" applyFill="1" applyBorder="1" applyAlignment="1">
      <alignment horizontal="right" vertical="top" wrapText="1"/>
    </xf>
    <xf numFmtId="3" fontId="1" fillId="0" borderId="7" xfId="0" applyNumberFormat="1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vertical="top" wrapText="1"/>
    </xf>
    <xf numFmtId="176" fontId="1" fillId="0" borderId="7" xfId="0" applyNumberFormat="1" applyFont="1" applyFill="1" applyBorder="1" applyAlignment="1">
      <alignment vertical="top" wrapText="1"/>
    </xf>
    <xf numFmtId="176" fontId="1" fillId="0" borderId="6" xfId="0" applyNumberFormat="1" applyFont="1" applyFill="1" applyBorder="1" applyAlignment="1">
      <alignment horizontal="right" vertical="top" wrapText="1"/>
    </xf>
    <xf numFmtId="3" fontId="1" fillId="0" borderId="7" xfId="0" applyNumberFormat="1" applyFont="1" applyFill="1" applyBorder="1" applyAlignment="1">
      <alignment vertical="top" wrapText="1"/>
    </xf>
    <xf numFmtId="177" fontId="1" fillId="2" borderId="2" xfId="0" applyNumberFormat="1" applyFont="1" applyFill="1" applyBorder="1" applyAlignment="1">
      <alignment horizontal="right" vertical="top" wrapText="1"/>
    </xf>
    <xf numFmtId="176" fontId="1" fillId="2" borderId="2" xfId="0" applyNumberFormat="1" applyFont="1" applyFill="1" applyBorder="1" applyAlignment="1">
      <alignment horizontal="right" vertical="top" wrapText="1"/>
    </xf>
    <xf numFmtId="3" fontId="1" fillId="2" borderId="2" xfId="0" applyNumberFormat="1" applyFont="1" applyFill="1" applyBorder="1" applyAlignment="1">
      <alignment horizontal="right" vertical="top" wrapText="1"/>
    </xf>
    <xf numFmtId="3" fontId="1" fillId="2" borderId="7" xfId="0" applyNumberFormat="1" applyFont="1" applyFill="1" applyBorder="1" applyAlignment="1">
      <alignment vertical="top" wrapText="1"/>
    </xf>
    <xf numFmtId="176" fontId="1" fillId="2" borderId="7" xfId="0" applyNumberFormat="1" applyFont="1" applyFill="1" applyBorder="1" applyAlignment="1">
      <alignment horizontal="right" vertical="top" wrapText="1"/>
    </xf>
    <xf numFmtId="176" fontId="0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177" fontId="1" fillId="0" borderId="2" xfId="0" applyNumberFormat="1" applyFont="1" applyFill="1" applyBorder="1" applyAlignment="1">
      <alignment horizontal="righ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0"/>
  <sheetViews>
    <sheetView tabSelected="1" zoomScaleNormal="100" workbookViewId="0">
      <pane xSplit="1" topLeftCell="B1" activePane="topRight" state="frozen"/>
      <selection pane="topRight"/>
    </sheetView>
  </sheetViews>
  <sheetFormatPr defaultColWidth="9" defaultRowHeight="13.2" x14ac:dyDescent="0.2"/>
  <cols>
    <col min="1" max="1" width="15.88671875" style="3" customWidth="1"/>
    <col min="2" max="2" width="11.6640625" style="4" customWidth="1"/>
    <col min="3" max="3" width="7.44140625" style="5" customWidth="1"/>
    <col min="4" max="4" width="11.6640625" style="4" customWidth="1"/>
    <col min="5" max="5" width="7.44140625" style="5" customWidth="1"/>
    <col min="6" max="6" width="11.6640625" style="4" customWidth="1"/>
    <col min="7" max="7" width="7.44140625" style="5" customWidth="1"/>
    <col min="8" max="8" width="11.6640625" style="4" customWidth="1"/>
    <col min="9" max="9" width="7.44140625" style="5" customWidth="1"/>
    <col min="10" max="10" width="11.6640625" style="4" customWidth="1"/>
    <col min="11" max="11" width="7.44140625" style="5" customWidth="1"/>
    <col min="12" max="12" width="11.6640625" style="4" customWidth="1"/>
    <col min="13" max="13" width="7.44140625" style="5" customWidth="1"/>
    <col min="14" max="14" width="11.6640625" style="4" customWidth="1"/>
    <col min="15" max="15" width="7.44140625" style="5" customWidth="1"/>
    <col min="16" max="16" width="11.6640625" style="4" customWidth="1"/>
    <col min="17" max="17" width="7.44140625" style="5" customWidth="1"/>
    <col min="18" max="18" width="11.6640625" style="4" customWidth="1"/>
    <col min="19" max="19" width="7.44140625" style="5" customWidth="1"/>
    <col min="20" max="20" width="11.6640625" style="4" customWidth="1"/>
    <col min="21" max="21" width="7.44140625" style="5" customWidth="1"/>
    <col min="22" max="22" width="11.6640625" style="4" customWidth="1"/>
    <col min="23" max="23" width="7.44140625" style="5" customWidth="1"/>
    <col min="24" max="24" width="11.6640625" style="4" customWidth="1"/>
    <col min="25" max="25" width="7.44140625" style="5" customWidth="1"/>
    <col min="26" max="26" width="11.6640625" style="4" customWidth="1"/>
    <col min="27" max="27" width="7.44140625" style="5" customWidth="1"/>
    <col min="28" max="28" width="11.6640625" style="4" customWidth="1"/>
    <col min="29" max="29" width="7.44140625" style="5" customWidth="1"/>
    <col min="30" max="30" width="11.6640625" style="4" customWidth="1"/>
    <col min="31" max="31" width="7.44140625" style="5" customWidth="1"/>
    <col min="32" max="32" width="11.6640625" style="4" customWidth="1"/>
    <col min="33" max="33" width="7.44140625" style="5" customWidth="1"/>
    <col min="34" max="34" width="11.6640625" style="4" customWidth="1"/>
    <col min="35" max="35" width="7.44140625" style="5" customWidth="1"/>
    <col min="36" max="36" width="9.88671875" style="4" customWidth="1"/>
    <col min="37" max="37" width="9" style="4" customWidth="1"/>
    <col min="38" max="38" width="11.21875" style="4" customWidth="1"/>
    <col min="39" max="39" width="9" style="4" customWidth="1"/>
    <col min="40" max="40" width="11.21875" style="4" customWidth="1"/>
    <col min="41" max="41" width="9" style="4" customWidth="1"/>
    <col min="42" max="42" width="10.21875" style="4" customWidth="1"/>
    <col min="43" max="43" width="9" style="4" customWidth="1"/>
    <col min="44" max="44" width="10.21875" style="4" customWidth="1"/>
    <col min="45" max="45" width="9" style="4" customWidth="1"/>
    <col min="46" max="46" width="10.21875" style="4" customWidth="1"/>
    <col min="47" max="47" width="9" style="4" customWidth="1"/>
    <col min="48" max="48" width="10.21875" style="4" customWidth="1"/>
    <col min="49" max="49" width="9" style="4" customWidth="1"/>
    <col min="50" max="50" width="10.21875" style="4" customWidth="1"/>
    <col min="51" max="51" width="9" style="4" customWidth="1"/>
    <col min="52" max="52" width="10.21875" style="4" customWidth="1"/>
    <col min="53" max="53" width="9" style="4" customWidth="1"/>
    <col min="54" max="54" width="10.21875" style="4" customWidth="1"/>
    <col min="55" max="55" width="9" style="4" customWidth="1"/>
    <col min="56" max="56" width="10.21875" style="4" customWidth="1"/>
    <col min="57" max="57" width="9" style="4" customWidth="1"/>
    <col min="58" max="58" width="10.21875" style="4" customWidth="1"/>
    <col min="59" max="59" width="9" style="4" customWidth="1"/>
    <col min="60" max="60" width="10.21875" style="4" customWidth="1"/>
    <col min="61" max="61" width="9" style="4"/>
    <col min="62" max="62" width="10.21875" style="4" customWidth="1"/>
    <col min="63" max="63" width="9" style="4"/>
    <col min="64" max="64" width="10.21875" style="4" customWidth="1"/>
    <col min="65" max="65" width="9" style="4"/>
    <col min="66" max="66" width="11.6640625" style="4" bestFit="1" customWidth="1"/>
    <col min="67" max="67" width="9" style="4"/>
    <col min="68" max="68" width="11.6640625" style="4" bestFit="1" customWidth="1"/>
    <col min="69" max="16384" width="9" style="4"/>
  </cols>
  <sheetData>
    <row r="1" spans="1:69" x14ac:dyDescent="0.2">
      <c r="A1" s="4"/>
      <c r="B1" s="4" t="s">
        <v>16</v>
      </c>
    </row>
    <row r="2" spans="1:69" x14ac:dyDescent="0.2">
      <c r="A2" s="33" t="s">
        <v>17</v>
      </c>
      <c r="B2" s="32" t="s">
        <v>44</v>
      </c>
      <c r="C2" s="30"/>
      <c r="D2" s="32" t="s">
        <v>45</v>
      </c>
      <c r="E2" s="30"/>
      <c r="F2" s="32" t="s">
        <v>47</v>
      </c>
      <c r="G2" s="30"/>
      <c r="H2" s="32" t="s">
        <v>48</v>
      </c>
      <c r="I2" s="30"/>
      <c r="J2" s="32" t="s">
        <v>49</v>
      </c>
      <c r="K2" s="30"/>
      <c r="L2" s="32" t="s">
        <v>50</v>
      </c>
      <c r="M2" s="30"/>
      <c r="N2" s="32" t="s">
        <v>51</v>
      </c>
      <c r="O2" s="30"/>
      <c r="P2" s="32" t="s">
        <v>52</v>
      </c>
      <c r="Q2" s="30"/>
      <c r="R2" s="32" t="s">
        <v>53</v>
      </c>
      <c r="S2" s="30"/>
      <c r="T2" s="30" t="s">
        <v>18</v>
      </c>
      <c r="U2" s="30"/>
      <c r="V2" s="30" t="s">
        <v>19</v>
      </c>
      <c r="W2" s="30"/>
      <c r="X2" s="30" t="s">
        <v>20</v>
      </c>
      <c r="Y2" s="31"/>
      <c r="Z2" s="30" t="s">
        <v>21</v>
      </c>
      <c r="AA2" s="31"/>
      <c r="AB2" s="35" t="s">
        <v>25</v>
      </c>
      <c r="AC2" s="31"/>
      <c r="AD2" s="35" t="s">
        <v>26</v>
      </c>
      <c r="AE2" s="31"/>
      <c r="AF2" s="35" t="s">
        <v>27</v>
      </c>
      <c r="AG2" s="31"/>
      <c r="AH2" s="35" t="s">
        <v>28</v>
      </c>
      <c r="AI2" s="31"/>
      <c r="AJ2" s="30" t="s">
        <v>29</v>
      </c>
      <c r="AK2" s="31"/>
      <c r="AL2" s="30" t="s">
        <v>30</v>
      </c>
      <c r="AM2" s="30"/>
      <c r="AN2" s="30" t="s">
        <v>31</v>
      </c>
      <c r="AO2" s="31"/>
      <c r="AP2" s="30" t="s">
        <v>32</v>
      </c>
      <c r="AQ2" s="30"/>
      <c r="AR2" s="30" t="s">
        <v>33</v>
      </c>
      <c r="AS2" s="30"/>
      <c r="AT2" s="30" t="s">
        <v>34</v>
      </c>
      <c r="AU2" s="30"/>
      <c r="AV2" s="30" t="s">
        <v>35</v>
      </c>
      <c r="AW2" s="30"/>
      <c r="AX2" s="30" t="s">
        <v>36</v>
      </c>
      <c r="AY2" s="30"/>
      <c r="AZ2" s="30" t="s">
        <v>37</v>
      </c>
      <c r="BA2" s="30"/>
      <c r="BB2" s="32" t="s">
        <v>38</v>
      </c>
      <c r="BC2" s="30"/>
      <c r="BD2" s="32" t="s">
        <v>41</v>
      </c>
      <c r="BE2" s="30"/>
      <c r="BF2" s="32" t="s">
        <v>39</v>
      </c>
      <c r="BG2" s="30"/>
      <c r="BH2" s="32" t="s">
        <v>40</v>
      </c>
      <c r="BI2" s="30"/>
      <c r="BJ2" s="32" t="s">
        <v>42</v>
      </c>
      <c r="BK2" s="30"/>
      <c r="BL2" s="32" t="s">
        <v>43</v>
      </c>
      <c r="BM2" s="30"/>
      <c r="BN2" s="32" t="s">
        <v>54</v>
      </c>
      <c r="BO2" s="30"/>
      <c r="BP2" s="32" t="s">
        <v>55</v>
      </c>
      <c r="BQ2" s="30"/>
    </row>
    <row r="3" spans="1:69" x14ac:dyDescent="0.2">
      <c r="A3" s="34"/>
      <c r="B3" s="6" t="s">
        <v>22</v>
      </c>
      <c r="C3" s="7" t="s">
        <v>0</v>
      </c>
      <c r="D3" s="6" t="s">
        <v>22</v>
      </c>
      <c r="E3" s="28" t="s">
        <v>46</v>
      </c>
      <c r="F3" s="6" t="s">
        <v>22</v>
      </c>
      <c r="G3" s="7" t="s">
        <v>0</v>
      </c>
      <c r="H3" s="6" t="s">
        <v>22</v>
      </c>
      <c r="I3" s="7" t="s">
        <v>0</v>
      </c>
      <c r="J3" s="6" t="s">
        <v>22</v>
      </c>
      <c r="K3" s="7" t="s">
        <v>0</v>
      </c>
      <c r="L3" s="6" t="s">
        <v>22</v>
      </c>
      <c r="M3" s="7" t="s">
        <v>0</v>
      </c>
      <c r="N3" s="6" t="s">
        <v>22</v>
      </c>
      <c r="O3" s="7" t="s">
        <v>0</v>
      </c>
      <c r="P3" s="6" t="s">
        <v>22</v>
      </c>
      <c r="Q3" s="7" t="s">
        <v>0</v>
      </c>
      <c r="R3" s="6" t="s">
        <v>22</v>
      </c>
      <c r="S3" s="7" t="s">
        <v>0</v>
      </c>
      <c r="T3" s="6" t="s">
        <v>22</v>
      </c>
      <c r="U3" s="7" t="s">
        <v>0</v>
      </c>
      <c r="V3" s="6" t="s">
        <v>22</v>
      </c>
      <c r="W3" s="7" t="s">
        <v>0</v>
      </c>
      <c r="X3" s="6" t="s">
        <v>22</v>
      </c>
      <c r="Y3" s="8" t="s">
        <v>0</v>
      </c>
      <c r="Z3" s="6" t="s">
        <v>22</v>
      </c>
      <c r="AA3" s="8" t="s">
        <v>0</v>
      </c>
      <c r="AB3" s="6" t="s">
        <v>22</v>
      </c>
      <c r="AC3" s="8" t="s">
        <v>0</v>
      </c>
      <c r="AD3" s="6" t="s">
        <v>22</v>
      </c>
      <c r="AE3" s="8" t="s">
        <v>0</v>
      </c>
      <c r="AF3" s="6" t="s">
        <v>22</v>
      </c>
      <c r="AG3" s="8" t="s">
        <v>0</v>
      </c>
      <c r="AH3" s="6" t="s">
        <v>22</v>
      </c>
      <c r="AI3" s="8" t="s">
        <v>0</v>
      </c>
      <c r="AJ3" s="6" t="s">
        <v>22</v>
      </c>
      <c r="AK3" s="8" t="s">
        <v>0</v>
      </c>
      <c r="AL3" s="6" t="s">
        <v>22</v>
      </c>
      <c r="AM3" s="7" t="s">
        <v>0</v>
      </c>
      <c r="AN3" s="6" t="s">
        <v>22</v>
      </c>
      <c r="AO3" s="8" t="s">
        <v>0</v>
      </c>
      <c r="AP3" s="6" t="s">
        <v>22</v>
      </c>
      <c r="AQ3" s="7" t="s">
        <v>0</v>
      </c>
      <c r="AR3" s="6" t="s">
        <v>22</v>
      </c>
      <c r="AS3" s="7" t="s">
        <v>0</v>
      </c>
      <c r="AT3" s="6" t="s">
        <v>22</v>
      </c>
      <c r="AU3" s="7" t="s">
        <v>0</v>
      </c>
      <c r="AV3" s="6" t="s">
        <v>22</v>
      </c>
      <c r="AW3" s="7" t="s">
        <v>0</v>
      </c>
      <c r="AX3" s="6" t="s">
        <v>22</v>
      </c>
      <c r="AY3" s="7" t="s">
        <v>0</v>
      </c>
      <c r="AZ3" s="6" t="s">
        <v>22</v>
      </c>
      <c r="BA3" s="7" t="s">
        <v>0</v>
      </c>
      <c r="BB3" s="6" t="s">
        <v>22</v>
      </c>
      <c r="BC3" s="7" t="s">
        <v>0</v>
      </c>
      <c r="BD3" s="6" t="s">
        <v>22</v>
      </c>
      <c r="BE3" s="7" t="s">
        <v>0</v>
      </c>
      <c r="BF3" s="6" t="s">
        <v>22</v>
      </c>
      <c r="BG3" s="7" t="s">
        <v>0</v>
      </c>
      <c r="BH3" s="6" t="s">
        <v>22</v>
      </c>
      <c r="BI3" s="7" t="s">
        <v>0</v>
      </c>
      <c r="BJ3" s="6" t="s">
        <v>22</v>
      </c>
      <c r="BK3" s="7" t="s">
        <v>0</v>
      </c>
      <c r="BL3" s="6" t="s">
        <v>22</v>
      </c>
      <c r="BM3" s="7" t="s">
        <v>0</v>
      </c>
      <c r="BN3" s="6" t="s">
        <v>22</v>
      </c>
      <c r="BO3" s="7" t="s">
        <v>0</v>
      </c>
      <c r="BP3" s="29" t="s">
        <v>22</v>
      </c>
      <c r="BQ3" s="7" t="s">
        <v>0</v>
      </c>
    </row>
    <row r="4" spans="1:69" ht="13.5" customHeight="1" x14ac:dyDescent="0.2">
      <c r="A4" s="14" t="s">
        <v>23</v>
      </c>
      <c r="B4" s="1">
        <v>16611532</v>
      </c>
      <c r="C4" s="9">
        <v>100</v>
      </c>
      <c r="D4" s="1">
        <v>18547566</v>
      </c>
      <c r="E4" s="9">
        <v>100</v>
      </c>
      <c r="F4" s="1">
        <v>20235968</v>
      </c>
      <c r="G4" s="9">
        <v>100</v>
      </c>
      <c r="H4" s="1">
        <v>23267423</v>
      </c>
      <c r="I4" s="9">
        <v>100</v>
      </c>
      <c r="J4" s="1">
        <v>23162934</v>
      </c>
      <c r="K4" s="9">
        <v>100</v>
      </c>
      <c r="L4" s="1">
        <v>24126725</v>
      </c>
      <c r="M4" s="9">
        <v>100</v>
      </c>
      <c r="N4" s="1">
        <v>29167629</v>
      </c>
      <c r="O4" s="9">
        <v>100</v>
      </c>
      <c r="P4" s="1">
        <v>26403463</v>
      </c>
      <c r="Q4" s="9">
        <v>100</v>
      </c>
      <c r="R4" s="1">
        <v>27066616</v>
      </c>
      <c r="S4" s="9">
        <v>100</v>
      </c>
      <c r="T4" s="1">
        <v>30101232</v>
      </c>
      <c r="U4" s="9">
        <v>100</v>
      </c>
      <c r="V4" s="1">
        <f>SUM(V5:V16)</f>
        <v>28784586</v>
      </c>
      <c r="W4" s="10">
        <f xml:space="preserve"> V4/V$4*100</f>
        <v>100</v>
      </c>
      <c r="X4" s="1">
        <f>SUM(X5:X16)</f>
        <v>29433784</v>
      </c>
      <c r="Y4" s="11">
        <f t="shared" ref="Y4:Y16" si="0" xml:space="preserve"> X4/X$4*100</f>
        <v>100</v>
      </c>
      <c r="Z4" s="1">
        <f>SUM(Z5:Z17)</f>
        <v>27170661</v>
      </c>
      <c r="AA4" s="11">
        <f>SUM(AA5:AA17)</f>
        <v>99.949999999999989</v>
      </c>
      <c r="AB4" s="1">
        <f>SUM(AB5:AB17)</f>
        <v>28861166</v>
      </c>
      <c r="AC4" s="11">
        <v>100</v>
      </c>
      <c r="AD4" s="1">
        <f>SUM(AD5:AD17)</f>
        <v>29430061</v>
      </c>
      <c r="AE4" s="11">
        <v>100</v>
      </c>
      <c r="AF4" s="1">
        <f>SUM(AF5:AF17)</f>
        <v>31093521</v>
      </c>
      <c r="AG4" s="11">
        <v>100</v>
      </c>
      <c r="AH4" s="1">
        <f>SUM(AH5:AH17)</f>
        <v>31858150</v>
      </c>
      <c r="AI4" s="11">
        <v>100</v>
      </c>
      <c r="AJ4" s="1">
        <f>SUM(AJ5:AJ17)</f>
        <v>28674855</v>
      </c>
      <c r="AK4" s="11">
        <v>100</v>
      </c>
      <c r="AL4" s="1">
        <f>SUM(AL5:AL17)</f>
        <v>28867907</v>
      </c>
      <c r="AM4" s="10">
        <v>100</v>
      </c>
      <c r="AN4" s="1">
        <f>SUM(AN5:AN17)</f>
        <v>27167243</v>
      </c>
      <c r="AO4" s="11">
        <v>100</v>
      </c>
      <c r="AP4" s="1">
        <f>SUM(AP5:AP17)</f>
        <v>30126523</v>
      </c>
      <c r="AQ4" s="10">
        <v>100</v>
      </c>
      <c r="AR4" s="1">
        <v>30082735</v>
      </c>
      <c r="AS4" s="10">
        <v>100</v>
      </c>
      <c r="AT4" s="1">
        <v>30373150</v>
      </c>
      <c r="AU4" s="10">
        <v>100</v>
      </c>
      <c r="AV4" s="1">
        <f t="shared" ref="AV4:BA4" si="1">SUM(AV5:AV17)</f>
        <v>32673402</v>
      </c>
      <c r="AW4" s="10">
        <f t="shared" si="1"/>
        <v>100</v>
      </c>
      <c r="AX4" s="1">
        <f t="shared" si="1"/>
        <v>32007933</v>
      </c>
      <c r="AY4" s="10">
        <f t="shared" si="1"/>
        <v>100.00000000000001</v>
      </c>
      <c r="AZ4" s="1">
        <f t="shared" si="1"/>
        <v>31368985</v>
      </c>
      <c r="BA4" s="10">
        <f t="shared" si="1"/>
        <v>99.999999999999986</v>
      </c>
      <c r="BB4" s="1">
        <f t="shared" ref="BB4:BK4" si="2">SUM(BB5:BB17)</f>
        <v>33206890</v>
      </c>
      <c r="BC4" s="10">
        <f t="shared" si="2"/>
        <v>100.00000000000001</v>
      </c>
      <c r="BD4" s="1">
        <f t="shared" si="2"/>
        <v>33387773</v>
      </c>
      <c r="BE4" s="10">
        <f t="shared" si="2"/>
        <v>100.00000000000001</v>
      </c>
      <c r="BF4" s="1">
        <f t="shared" si="2"/>
        <v>34359364</v>
      </c>
      <c r="BG4" s="10">
        <f t="shared" si="2"/>
        <v>100</v>
      </c>
      <c r="BH4" s="1">
        <f t="shared" si="2"/>
        <v>35517459</v>
      </c>
      <c r="BI4" s="10">
        <f t="shared" si="2"/>
        <v>100</v>
      </c>
      <c r="BJ4" s="1">
        <f t="shared" si="2"/>
        <v>35325174</v>
      </c>
      <c r="BK4" s="10">
        <f t="shared" si="2"/>
        <v>100</v>
      </c>
      <c r="BL4" s="1">
        <f t="shared" ref="BL4:BQ4" si="3">SUM(BL5:BL17)</f>
        <v>48189676</v>
      </c>
      <c r="BM4" s="10">
        <f t="shared" si="3"/>
        <v>99.999999999999986</v>
      </c>
      <c r="BN4" s="23">
        <f t="shared" si="3"/>
        <v>41947189</v>
      </c>
      <c r="BO4" s="24">
        <f t="shared" si="3"/>
        <v>100</v>
      </c>
      <c r="BP4" s="36">
        <f t="shared" si="3"/>
        <v>41007295</v>
      </c>
      <c r="BQ4" s="10">
        <f t="shared" si="3"/>
        <v>100</v>
      </c>
    </row>
    <row r="5" spans="1:69" ht="13.5" customHeight="1" x14ac:dyDescent="0.2">
      <c r="A5" s="14" t="s">
        <v>3</v>
      </c>
      <c r="B5" s="2">
        <v>195867</v>
      </c>
      <c r="C5" s="10">
        <v>1.2</v>
      </c>
      <c r="D5" s="2">
        <v>222326</v>
      </c>
      <c r="E5" s="10">
        <v>1.2</v>
      </c>
      <c r="F5" s="2">
        <v>235357</v>
      </c>
      <c r="G5" s="10">
        <v>1.2</v>
      </c>
      <c r="H5" s="2">
        <v>244679</v>
      </c>
      <c r="I5" s="10">
        <v>1.1000000000000001</v>
      </c>
      <c r="J5" s="2">
        <v>243672</v>
      </c>
      <c r="K5" s="10">
        <v>1.1000000000000001</v>
      </c>
      <c r="L5" s="2">
        <v>241894</v>
      </c>
      <c r="M5" s="10">
        <v>1</v>
      </c>
      <c r="N5" s="2">
        <v>241667</v>
      </c>
      <c r="O5" s="10">
        <v>0.8</v>
      </c>
      <c r="P5" s="2">
        <v>240728</v>
      </c>
      <c r="Q5" s="10">
        <v>0.9</v>
      </c>
      <c r="R5" s="2">
        <v>239145</v>
      </c>
      <c r="S5" s="10">
        <v>0.9</v>
      </c>
      <c r="T5" s="2">
        <v>255729</v>
      </c>
      <c r="U5" s="10">
        <v>0.9</v>
      </c>
      <c r="V5" s="2">
        <v>247234</v>
      </c>
      <c r="W5" s="10">
        <f xml:space="preserve"> V5/V$4*100</f>
        <v>0.85891108525931203</v>
      </c>
      <c r="X5" s="2">
        <v>248826</v>
      </c>
      <c r="Y5" s="11">
        <f t="shared" si="0"/>
        <v>0.84537550455626098</v>
      </c>
      <c r="Z5" s="2">
        <v>263610</v>
      </c>
      <c r="AA5" s="11">
        <f t="shared" ref="AA5:AA17" si="4" xml:space="preserve"> Z5/Z$4*100</f>
        <v>0.9702009089878233</v>
      </c>
      <c r="AB5" s="2">
        <v>250528</v>
      </c>
      <c r="AC5" s="11">
        <f t="shared" ref="AC5:AE17" si="5" xml:space="preserve"> AB5/AB$4*100</f>
        <v>0.86804531736520973</v>
      </c>
      <c r="AD5" s="2">
        <v>284712</v>
      </c>
      <c r="AE5" s="11">
        <f t="shared" si="5"/>
        <v>0.96741899379685292</v>
      </c>
      <c r="AF5" s="2">
        <v>272801</v>
      </c>
      <c r="AG5" s="11">
        <f t="shared" ref="AG5:AI17" si="6" xml:space="preserve"> AF5/AF$4*100</f>
        <v>0.87735641132440423</v>
      </c>
      <c r="AH5" s="2">
        <v>252679</v>
      </c>
      <c r="AI5" s="11">
        <f t="shared" si="6"/>
        <v>0.79313770573620868</v>
      </c>
      <c r="AJ5" s="2">
        <v>252142</v>
      </c>
      <c r="AK5" s="11">
        <f t="shared" ref="AK5:AK17" si="7" xml:space="preserve"> AJ5/AJ$4*100</f>
        <v>0.87931394945153163</v>
      </c>
      <c r="AL5" s="2">
        <v>251676</v>
      </c>
      <c r="AM5" s="10">
        <f t="shared" ref="AM5:AM11" si="8" xml:space="preserve"> ROUND(AL5/AL$4*100,1)</f>
        <v>0.9</v>
      </c>
      <c r="AN5" s="2">
        <v>258272</v>
      </c>
      <c r="AO5" s="11">
        <f xml:space="preserve"> ROUND(AN5/AN$4*100,1)</f>
        <v>1</v>
      </c>
      <c r="AP5" s="2">
        <v>252227</v>
      </c>
      <c r="AQ5" s="10">
        <f xml:space="preserve"> ROUND(AP5/AP$4*100,1)</f>
        <v>0.8</v>
      </c>
      <c r="AR5" s="2">
        <v>247506</v>
      </c>
      <c r="AS5" s="10">
        <f t="shared" ref="AS5:AS17" si="9" xml:space="preserve"> ROUND(AR5/AR$4*100,1)</f>
        <v>0.8</v>
      </c>
      <c r="AT5" s="2">
        <v>317546</v>
      </c>
      <c r="AU5" s="10">
        <v>1</v>
      </c>
      <c r="AV5" s="2">
        <v>273814</v>
      </c>
      <c r="AW5" s="10">
        <v>0.8</v>
      </c>
      <c r="AX5" s="2">
        <v>264503</v>
      </c>
      <c r="AY5" s="10">
        <v>0.8</v>
      </c>
      <c r="AZ5" s="2">
        <v>272826</v>
      </c>
      <c r="BA5" s="10">
        <v>0.9</v>
      </c>
      <c r="BB5" s="2">
        <v>292752</v>
      </c>
      <c r="BC5" s="10">
        <v>0.9</v>
      </c>
      <c r="BD5" s="2">
        <v>266578</v>
      </c>
      <c r="BE5" s="10">
        <v>0.8</v>
      </c>
      <c r="BF5" s="2">
        <v>265513</v>
      </c>
      <c r="BG5" s="10">
        <v>0.8</v>
      </c>
      <c r="BH5" s="2">
        <v>253091</v>
      </c>
      <c r="BI5" s="10">
        <v>0.7</v>
      </c>
      <c r="BJ5" s="2">
        <v>260861</v>
      </c>
      <c r="BK5" s="10">
        <v>0.7</v>
      </c>
      <c r="BL5" s="2">
        <v>250999</v>
      </c>
      <c r="BM5" s="10">
        <v>0.5</v>
      </c>
      <c r="BN5" s="25">
        <v>241200</v>
      </c>
      <c r="BO5" s="24">
        <v>0.6</v>
      </c>
      <c r="BP5" s="2">
        <v>246621</v>
      </c>
      <c r="BQ5" s="10">
        <v>0.6</v>
      </c>
    </row>
    <row r="6" spans="1:69" ht="13.5" customHeight="1" x14ac:dyDescent="0.2">
      <c r="A6" s="14" t="s">
        <v>4</v>
      </c>
      <c r="B6" s="2">
        <v>3787767</v>
      </c>
      <c r="C6" s="10">
        <v>22.8</v>
      </c>
      <c r="D6" s="2">
        <v>4754331</v>
      </c>
      <c r="E6" s="10">
        <v>25.6</v>
      </c>
      <c r="F6" s="2">
        <v>4886767</v>
      </c>
      <c r="G6" s="10">
        <v>24.2</v>
      </c>
      <c r="H6" s="2">
        <v>6090638</v>
      </c>
      <c r="I6" s="10">
        <v>26.2</v>
      </c>
      <c r="J6" s="2">
        <v>3924438</v>
      </c>
      <c r="K6" s="10">
        <v>16.899999999999999</v>
      </c>
      <c r="L6" s="2">
        <v>3863890</v>
      </c>
      <c r="M6" s="10">
        <v>16</v>
      </c>
      <c r="N6" s="2">
        <v>8981610</v>
      </c>
      <c r="O6" s="10">
        <v>30.8</v>
      </c>
      <c r="P6" s="2">
        <v>4651559</v>
      </c>
      <c r="Q6" s="10">
        <v>17.600000000000001</v>
      </c>
      <c r="R6" s="2">
        <v>6110755</v>
      </c>
      <c r="S6" s="10">
        <v>22.6</v>
      </c>
      <c r="T6" s="2">
        <v>4757212</v>
      </c>
      <c r="U6" s="10">
        <v>15.8</v>
      </c>
      <c r="V6" s="2">
        <v>4556962</v>
      </c>
      <c r="W6" s="10">
        <f t="shared" ref="W6:W16" si="10" xml:space="preserve"> V6/V$4*100</f>
        <v>15.83125774329358</v>
      </c>
      <c r="X6" s="2">
        <v>5063173</v>
      </c>
      <c r="Y6" s="11">
        <f t="shared" si="0"/>
        <v>17.201909886951675</v>
      </c>
      <c r="Z6" s="2">
        <v>4725565</v>
      </c>
      <c r="AA6" s="11">
        <f t="shared" si="4"/>
        <v>17.39216061029947</v>
      </c>
      <c r="AB6" s="2">
        <v>5412764</v>
      </c>
      <c r="AC6" s="11">
        <f t="shared" si="5"/>
        <v>18.754488297527551</v>
      </c>
      <c r="AD6" s="2">
        <v>5126948</v>
      </c>
      <c r="AE6" s="11">
        <v>17.3</v>
      </c>
      <c r="AF6" s="2">
        <v>3746212</v>
      </c>
      <c r="AG6" s="11">
        <f t="shared" si="6"/>
        <v>12.048207727905758</v>
      </c>
      <c r="AH6" s="2">
        <v>4043095</v>
      </c>
      <c r="AI6" s="11">
        <f t="shared" si="6"/>
        <v>12.69092838096374</v>
      </c>
      <c r="AJ6" s="2">
        <v>3478939</v>
      </c>
      <c r="AK6" s="11">
        <f t="shared" si="7"/>
        <v>12.132368236910002</v>
      </c>
      <c r="AL6" s="2">
        <v>3747687</v>
      </c>
      <c r="AM6" s="10">
        <f t="shared" si="8"/>
        <v>13</v>
      </c>
      <c r="AN6" s="2">
        <v>3628219</v>
      </c>
      <c r="AO6" s="11">
        <f t="shared" ref="AO6:AQ17" si="11" xml:space="preserve"> ROUND(AN6/AN$4*100,1)</f>
        <v>13.4</v>
      </c>
      <c r="AP6" s="2">
        <v>5587883</v>
      </c>
      <c r="AQ6" s="10">
        <f t="shared" si="11"/>
        <v>18.5</v>
      </c>
      <c r="AR6" s="2">
        <v>4166945</v>
      </c>
      <c r="AS6" s="10">
        <f t="shared" si="9"/>
        <v>13.9</v>
      </c>
      <c r="AT6" s="2">
        <v>4033058</v>
      </c>
      <c r="AU6" s="10">
        <v>13.3</v>
      </c>
      <c r="AV6" s="2">
        <v>4599180</v>
      </c>
      <c r="AW6" s="10">
        <v>14.1</v>
      </c>
      <c r="AX6" s="2">
        <v>4358772</v>
      </c>
      <c r="AY6" s="10">
        <v>13.6</v>
      </c>
      <c r="AZ6" s="2">
        <v>4537705</v>
      </c>
      <c r="BA6" s="10">
        <v>14.5</v>
      </c>
      <c r="BB6" s="2">
        <v>4516107</v>
      </c>
      <c r="BC6" s="10">
        <v>13.6</v>
      </c>
      <c r="BD6" s="2">
        <v>5441642</v>
      </c>
      <c r="BE6" s="10">
        <v>16.3</v>
      </c>
      <c r="BF6" s="2">
        <v>6526151</v>
      </c>
      <c r="BG6" s="10">
        <v>19</v>
      </c>
      <c r="BH6" s="2">
        <v>5841670</v>
      </c>
      <c r="BI6" s="10">
        <v>16.399999999999999</v>
      </c>
      <c r="BJ6" s="2">
        <v>6388762</v>
      </c>
      <c r="BK6" s="10">
        <v>18.100000000000001</v>
      </c>
      <c r="BL6" s="2">
        <v>16805504</v>
      </c>
      <c r="BM6" s="10">
        <v>34.9</v>
      </c>
      <c r="BN6" s="25">
        <v>7238344</v>
      </c>
      <c r="BO6" s="24">
        <v>17.2</v>
      </c>
      <c r="BP6" s="2">
        <v>9713585</v>
      </c>
      <c r="BQ6" s="10">
        <v>23.7</v>
      </c>
    </row>
    <row r="7" spans="1:69" ht="13.5" customHeight="1" x14ac:dyDescent="0.2">
      <c r="A7" s="14" t="s">
        <v>5</v>
      </c>
      <c r="B7" s="2">
        <v>2933761</v>
      </c>
      <c r="C7" s="10">
        <v>17.7</v>
      </c>
      <c r="D7" s="2">
        <v>2841197</v>
      </c>
      <c r="E7" s="10">
        <v>15.3</v>
      </c>
      <c r="F7" s="2">
        <v>3591774</v>
      </c>
      <c r="G7" s="10">
        <v>17.8</v>
      </c>
      <c r="H7" s="2">
        <v>3630872</v>
      </c>
      <c r="I7" s="10">
        <v>15.6</v>
      </c>
      <c r="J7" s="2">
        <v>3797140</v>
      </c>
      <c r="K7" s="10">
        <v>16.399999999999999</v>
      </c>
      <c r="L7" s="2">
        <v>4343290</v>
      </c>
      <c r="M7" s="10">
        <v>18</v>
      </c>
      <c r="N7" s="2">
        <v>5090483</v>
      </c>
      <c r="O7" s="10">
        <v>17.5</v>
      </c>
      <c r="P7" s="2">
        <v>6195354</v>
      </c>
      <c r="Q7" s="10">
        <v>23.5</v>
      </c>
      <c r="R7" s="2">
        <v>5091271</v>
      </c>
      <c r="S7" s="10">
        <v>18.8</v>
      </c>
      <c r="T7" s="2">
        <v>5615567</v>
      </c>
      <c r="U7" s="10">
        <v>18.7</v>
      </c>
      <c r="V7" s="2">
        <v>6362224</v>
      </c>
      <c r="W7" s="10">
        <f t="shared" si="10"/>
        <v>22.102885203907398</v>
      </c>
      <c r="X7" s="2">
        <v>6039389</v>
      </c>
      <c r="Y7" s="11">
        <f t="shared" si="0"/>
        <v>20.518561256004325</v>
      </c>
      <c r="Z7" s="2">
        <v>6110066</v>
      </c>
      <c r="AA7" s="11">
        <f t="shared" si="4"/>
        <v>22.487734104076452</v>
      </c>
      <c r="AB7" s="2">
        <v>6550197</v>
      </c>
      <c r="AC7" s="11">
        <f t="shared" si="5"/>
        <v>22.695538357667186</v>
      </c>
      <c r="AD7" s="2">
        <v>7003623</v>
      </c>
      <c r="AE7" s="11">
        <f t="shared" si="5"/>
        <v>23.797514385036443</v>
      </c>
      <c r="AF7" s="2">
        <v>7635556</v>
      </c>
      <c r="AG7" s="11">
        <f t="shared" si="6"/>
        <v>24.556742866142436</v>
      </c>
      <c r="AH7" s="2">
        <v>7753068</v>
      </c>
      <c r="AI7" s="11">
        <f t="shared" si="6"/>
        <v>24.336215379737993</v>
      </c>
      <c r="AJ7" s="2">
        <v>7893566</v>
      </c>
      <c r="AK7" s="11">
        <f t="shared" si="7"/>
        <v>27.52783231161936</v>
      </c>
      <c r="AL7" s="2">
        <v>8529494</v>
      </c>
      <c r="AM7" s="10">
        <f t="shared" si="8"/>
        <v>29.5</v>
      </c>
      <c r="AN7" s="2">
        <v>8237103</v>
      </c>
      <c r="AO7" s="11">
        <f t="shared" si="11"/>
        <v>30.3</v>
      </c>
      <c r="AP7" s="2">
        <v>8588787</v>
      </c>
      <c r="AQ7" s="10">
        <f t="shared" si="11"/>
        <v>28.5</v>
      </c>
      <c r="AR7" s="2">
        <v>10316516</v>
      </c>
      <c r="AS7" s="10">
        <f t="shared" si="9"/>
        <v>34.299999999999997</v>
      </c>
      <c r="AT7" s="2">
        <v>11205409</v>
      </c>
      <c r="AU7" s="10">
        <v>36.9</v>
      </c>
      <c r="AV7" s="2">
        <v>11544313</v>
      </c>
      <c r="AW7" s="10">
        <v>35.299999999999997</v>
      </c>
      <c r="AX7" s="2">
        <v>11861978</v>
      </c>
      <c r="AY7" s="10">
        <v>37.1</v>
      </c>
      <c r="AZ7" s="2">
        <v>12700333</v>
      </c>
      <c r="BA7" s="10">
        <v>40.5</v>
      </c>
      <c r="BB7" s="2">
        <v>13502526</v>
      </c>
      <c r="BC7" s="10">
        <v>40.700000000000003</v>
      </c>
      <c r="BD7" s="2">
        <v>13188740</v>
      </c>
      <c r="BE7" s="10">
        <v>39.5</v>
      </c>
      <c r="BF7" s="2">
        <v>13537481</v>
      </c>
      <c r="BG7" s="10">
        <v>39.4</v>
      </c>
      <c r="BH7" s="2">
        <v>14081072</v>
      </c>
      <c r="BI7" s="10">
        <v>39.6</v>
      </c>
      <c r="BJ7" s="2">
        <v>15030989</v>
      </c>
      <c r="BK7" s="10">
        <v>42.5</v>
      </c>
      <c r="BL7" s="2">
        <v>16059934</v>
      </c>
      <c r="BM7" s="10">
        <v>33.299999999999997</v>
      </c>
      <c r="BN7" s="25">
        <v>19383284</v>
      </c>
      <c r="BO7" s="24">
        <v>46.2</v>
      </c>
      <c r="BP7" s="2">
        <v>17305595</v>
      </c>
      <c r="BQ7" s="10">
        <v>42.2</v>
      </c>
    </row>
    <row r="8" spans="1:69" ht="13.5" customHeight="1" x14ac:dyDescent="0.2">
      <c r="A8" s="14" t="s">
        <v>6</v>
      </c>
      <c r="B8" s="2">
        <v>1110723</v>
      </c>
      <c r="C8" s="10">
        <v>6.7</v>
      </c>
      <c r="D8" s="2">
        <v>1065937</v>
      </c>
      <c r="E8" s="10">
        <v>5.8</v>
      </c>
      <c r="F8" s="2">
        <v>1268754</v>
      </c>
      <c r="G8" s="10">
        <v>6.3</v>
      </c>
      <c r="H8" s="2">
        <v>1859467</v>
      </c>
      <c r="I8" s="10">
        <v>8</v>
      </c>
      <c r="J8" s="2">
        <v>2230454</v>
      </c>
      <c r="K8" s="10">
        <v>9.6</v>
      </c>
      <c r="L8" s="2">
        <v>2006018</v>
      </c>
      <c r="M8" s="10">
        <v>8.3000000000000007</v>
      </c>
      <c r="N8" s="2">
        <v>2024089</v>
      </c>
      <c r="O8" s="10">
        <v>6.9</v>
      </c>
      <c r="P8" s="2">
        <v>2582000</v>
      </c>
      <c r="Q8" s="10">
        <v>9.8000000000000007</v>
      </c>
      <c r="R8" s="2">
        <v>2534668</v>
      </c>
      <c r="S8" s="10">
        <v>9.3000000000000007</v>
      </c>
      <c r="T8" s="2">
        <v>3170545</v>
      </c>
      <c r="U8" s="10">
        <v>10.5</v>
      </c>
      <c r="V8" s="2">
        <v>2766193</v>
      </c>
      <c r="W8" s="10">
        <f t="shared" si="10"/>
        <v>9.6099801470134061</v>
      </c>
      <c r="X8" s="2">
        <v>2848608</v>
      </c>
      <c r="Y8" s="11">
        <f t="shared" si="0"/>
        <v>9.6780216909929084</v>
      </c>
      <c r="Z8" s="2">
        <v>3154426</v>
      </c>
      <c r="AA8" s="11">
        <f t="shared" si="4"/>
        <v>11.609677070425338</v>
      </c>
      <c r="AB8" s="2">
        <v>2884596</v>
      </c>
      <c r="AC8" s="11">
        <f t="shared" si="5"/>
        <v>9.9947313285956643</v>
      </c>
      <c r="AD8" s="2">
        <v>3430644</v>
      </c>
      <c r="AE8" s="11">
        <f t="shared" si="5"/>
        <v>11.656938121874774</v>
      </c>
      <c r="AF8" s="2">
        <v>3435244</v>
      </c>
      <c r="AG8" s="11">
        <f t="shared" si="6"/>
        <v>11.048102271852711</v>
      </c>
      <c r="AH8" s="2">
        <v>3072118</v>
      </c>
      <c r="AI8" s="11">
        <f t="shared" si="6"/>
        <v>9.6431148701352711</v>
      </c>
      <c r="AJ8" s="2">
        <v>2871157</v>
      </c>
      <c r="AK8" s="11">
        <f t="shared" si="7"/>
        <v>10.012803900839254</v>
      </c>
      <c r="AL8" s="2">
        <v>2690004</v>
      </c>
      <c r="AM8" s="10">
        <f t="shared" si="8"/>
        <v>9.3000000000000007</v>
      </c>
      <c r="AN8" s="2">
        <v>2592187</v>
      </c>
      <c r="AO8" s="11">
        <f t="shared" si="11"/>
        <v>9.5</v>
      </c>
      <c r="AP8" s="2">
        <v>2737174</v>
      </c>
      <c r="AQ8" s="10">
        <f t="shared" si="11"/>
        <v>9.1</v>
      </c>
      <c r="AR8" s="2">
        <v>2771339</v>
      </c>
      <c r="AS8" s="10">
        <f t="shared" si="9"/>
        <v>9.1999999999999993</v>
      </c>
      <c r="AT8" s="2">
        <v>2792070</v>
      </c>
      <c r="AU8" s="10">
        <v>9.1999999999999993</v>
      </c>
      <c r="AV8" s="2">
        <v>2795971</v>
      </c>
      <c r="AW8" s="10">
        <v>8.6</v>
      </c>
      <c r="AX8" s="2">
        <v>3416266</v>
      </c>
      <c r="AY8" s="10">
        <v>10.7</v>
      </c>
      <c r="AZ8" s="2">
        <v>2915741</v>
      </c>
      <c r="BA8" s="10">
        <v>9.3000000000000007</v>
      </c>
      <c r="BB8" s="2">
        <v>2537211</v>
      </c>
      <c r="BC8" s="10">
        <v>7.6</v>
      </c>
      <c r="BD8" s="2">
        <v>2414383</v>
      </c>
      <c r="BE8" s="10">
        <v>7.2</v>
      </c>
      <c r="BF8" s="2">
        <v>2298004</v>
      </c>
      <c r="BG8" s="10">
        <v>6.7</v>
      </c>
      <c r="BH8" s="2">
        <v>2259776</v>
      </c>
      <c r="BI8" s="10">
        <v>6.4</v>
      </c>
      <c r="BJ8" s="2">
        <v>2435880</v>
      </c>
      <c r="BK8" s="10">
        <v>6.9</v>
      </c>
      <c r="BL8" s="2">
        <v>2615967</v>
      </c>
      <c r="BM8" s="10">
        <v>5.4</v>
      </c>
      <c r="BN8" s="25">
        <v>3297525</v>
      </c>
      <c r="BO8" s="24">
        <v>7.9</v>
      </c>
      <c r="BP8" s="2">
        <v>3653268</v>
      </c>
      <c r="BQ8" s="10">
        <v>8.9</v>
      </c>
    </row>
    <row r="9" spans="1:69" ht="13.5" customHeight="1" x14ac:dyDescent="0.2">
      <c r="A9" s="14" t="s">
        <v>7</v>
      </c>
      <c r="B9" s="2">
        <v>26740</v>
      </c>
      <c r="C9" s="10">
        <v>0.2</v>
      </c>
      <c r="D9" s="2">
        <v>27351</v>
      </c>
      <c r="E9" s="10">
        <v>0.2</v>
      </c>
      <c r="F9" s="2">
        <v>26355</v>
      </c>
      <c r="G9" s="10">
        <v>0.1</v>
      </c>
      <c r="H9" s="2">
        <v>50556</v>
      </c>
      <c r="I9" s="10">
        <v>0.2</v>
      </c>
      <c r="J9" s="2">
        <v>48712</v>
      </c>
      <c r="K9" s="10">
        <v>0.2</v>
      </c>
      <c r="L9" s="2">
        <v>49944</v>
      </c>
      <c r="M9" s="10">
        <v>0.2</v>
      </c>
      <c r="N9" s="2">
        <v>51744</v>
      </c>
      <c r="O9" s="10">
        <v>0.2</v>
      </c>
      <c r="P9" s="2">
        <v>52690</v>
      </c>
      <c r="Q9" s="10">
        <v>0.2</v>
      </c>
      <c r="R9" s="2">
        <v>51376</v>
      </c>
      <c r="S9" s="10">
        <v>0.2</v>
      </c>
      <c r="T9" s="2">
        <v>51096</v>
      </c>
      <c r="U9" s="10">
        <v>0.2</v>
      </c>
      <c r="V9" s="2">
        <v>47401</v>
      </c>
      <c r="W9" s="10">
        <f t="shared" si="10"/>
        <v>0.16467494095624652</v>
      </c>
      <c r="X9" s="2">
        <v>45378</v>
      </c>
      <c r="Y9" s="11">
        <f t="shared" si="0"/>
        <v>0.15416977986928218</v>
      </c>
      <c r="Z9" s="2">
        <v>43441</v>
      </c>
      <c r="AA9" s="11">
        <f t="shared" si="4"/>
        <v>0.15988201391199133</v>
      </c>
      <c r="AB9" s="2">
        <v>53904</v>
      </c>
      <c r="AC9" s="11">
        <f t="shared" si="5"/>
        <v>0.18677000090710125</v>
      </c>
      <c r="AD9" s="2">
        <v>44059</v>
      </c>
      <c r="AE9" s="11">
        <f t="shared" si="5"/>
        <v>0.14970747087476305</v>
      </c>
      <c r="AF9" s="2">
        <v>45598</v>
      </c>
      <c r="AG9" s="11">
        <f t="shared" si="6"/>
        <v>0.14664791420695006</v>
      </c>
      <c r="AH9" s="2">
        <v>26268</v>
      </c>
      <c r="AI9" s="11">
        <f t="shared" si="6"/>
        <v>8.245299868322549E-2</v>
      </c>
      <c r="AJ9" s="2">
        <v>24374</v>
      </c>
      <c r="AK9" s="11">
        <f t="shared" si="7"/>
        <v>8.5001301663077289E-2</v>
      </c>
      <c r="AL9" s="2">
        <v>26754</v>
      </c>
      <c r="AM9" s="10">
        <f t="shared" si="8"/>
        <v>0.1</v>
      </c>
      <c r="AN9" s="2">
        <v>27059</v>
      </c>
      <c r="AO9" s="11">
        <f t="shared" si="11"/>
        <v>0.1</v>
      </c>
      <c r="AP9" s="2">
        <v>26015</v>
      </c>
      <c r="AQ9" s="10">
        <f t="shared" si="11"/>
        <v>0.1</v>
      </c>
      <c r="AR9" s="2">
        <v>27241</v>
      </c>
      <c r="AS9" s="10">
        <f t="shared" si="9"/>
        <v>0.1</v>
      </c>
      <c r="AT9" s="2">
        <v>29570</v>
      </c>
      <c r="AU9" s="10">
        <v>0.1</v>
      </c>
      <c r="AV9" s="2">
        <v>32667</v>
      </c>
      <c r="AW9" s="10">
        <v>0.1</v>
      </c>
      <c r="AX9" s="2">
        <v>32103</v>
      </c>
      <c r="AY9" s="10">
        <v>0.1</v>
      </c>
      <c r="AZ9" s="2">
        <v>32655</v>
      </c>
      <c r="BA9" s="10">
        <v>0.1</v>
      </c>
      <c r="BB9" s="2">
        <v>27097</v>
      </c>
      <c r="BC9" s="10">
        <v>0.1</v>
      </c>
      <c r="BD9" s="2">
        <v>26023</v>
      </c>
      <c r="BE9" s="10">
        <v>0.1</v>
      </c>
      <c r="BF9" s="2">
        <v>25937</v>
      </c>
      <c r="BG9" s="10">
        <v>0.1</v>
      </c>
      <c r="BH9" s="2">
        <v>27089</v>
      </c>
      <c r="BI9" s="10">
        <v>0.1</v>
      </c>
      <c r="BJ9" s="2">
        <v>26978</v>
      </c>
      <c r="BK9" s="10">
        <v>0.1</v>
      </c>
      <c r="BL9" s="2">
        <v>31348</v>
      </c>
      <c r="BM9" s="10">
        <v>0.1</v>
      </c>
      <c r="BN9" s="25">
        <v>30020</v>
      </c>
      <c r="BO9" s="24">
        <v>0.1</v>
      </c>
      <c r="BP9" s="2">
        <v>33608</v>
      </c>
      <c r="BQ9" s="10">
        <v>0.1</v>
      </c>
    </row>
    <row r="10" spans="1:69" ht="13.5" customHeight="1" x14ac:dyDescent="0.2">
      <c r="A10" s="14" t="s">
        <v>8</v>
      </c>
      <c r="B10" s="2">
        <v>157965</v>
      </c>
      <c r="C10" s="10">
        <v>1</v>
      </c>
      <c r="D10" s="2">
        <v>133206</v>
      </c>
      <c r="E10" s="10">
        <v>0.7</v>
      </c>
      <c r="F10" s="2">
        <v>103747</v>
      </c>
      <c r="G10" s="10">
        <v>0.5</v>
      </c>
      <c r="H10" s="2">
        <v>214843</v>
      </c>
      <c r="I10" s="10">
        <v>0.9</v>
      </c>
      <c r="J10" s="2">
        <v>159001</v>
      </c>
      <c r="K10" s="10">
        <v>0.7</v>
      </c>
      <c r="L10" s="2">
        <v>115901</v>
      </c>
      <c r="M10" s="10">
        <v>0.5</v>
      </c>
      <c r="N10" s="2">
        <v>95883</v>
      </c>
      <c r="O10" s="10">
        <v>0.3</v>
      </c>
      <c r="P10" s="2">
        <v>117745</v>
      </c>
      <c r="Q10" s="10">
        <v>0.4</v>
      </c>
      <c r="R10" s="2">
        <v>110012</v>
      </c>
      <c r="S10" s="10">
        <v>0.4</v>
      </c>
      <c r="T10" s="2">
        <v>192640</v>
      </c>
      <c r="U10" s="10">
        <v>0.6</v>
      </c>
      <c r="V10" s="2">
        <v>169907</v>
      </c>
      <c r="W10" s="10">
        <f t="shared" si="10"/>
        <v>0.59027077895092883</v>
      </c>
      <c r="X10" s="2">
        <v>120004</v>
      </c>
      <c r="Y10" s="11">
        <f t="shared" si="0"/>
        <v>0.40770836668503108</v>
      </c>
      <c r="Z10" s="2">
        <v>96347</v>
      </c>
      <c r="AA10" s="11">
        <f xml:space="preserve"> Z10/Z$4*100-0.05</f>
        <v>0.30459939675372638</v>
      </c>
      <c r="AB10" s="2">
        <v>135082</v>
      </c>
      <c r="AC10" s="11">
        <f t="shared" si="5"/>
        <v>0.46804068830760337</v>
      </c>
      <c r="AD10" s="2">
        <v>176033</v>
      </c>
      <c r="AE10" s="11">
        <f t="shared" si="5"/>
        <v>0.59814011258760225</v>
      </c>
      <c r="AF10" s="2">
        <v>151088</v>
      </c>
      <c r="AG10" s="11">
        <f t="shared" si="6"/>
        <v>0.48591473445545136</v>
      </c>
      <c r="AH10" s="2">
        <v>131261</v>
      </c>
      <c r="AI10" s="11">
        <f t="shared" si="6"/>
        <v>0.41201701919289097</v>
      </c>
      <c r="AJ10" s="2">
        <v>114702</v>
      </c>
      <c r="AK10" s="11">
        <f t="shared" si="7"/>
        <v>0.40000899742997831</v>
      </c>
      <c r="AL10" s="2">
        <v>172027</v>
      </c>
      <c r="AM10" s="10">
        <f t="shared" si="8"/>
        <v>0.6</v>
      </c>
      <c r="AN10" s="2">
        <v>266342</v>
      </c>
      <c r="AO10" s="11">
        <f t="shared" si="11"/>
        <v>1</v>
      </c>
      <c r="AP10" s="2">
        <v>89238</v>
      </c>
      <c r="AQ10" s="10">
        <f t="shared" si="11"/>
        <v>0.3</v>
      </c>
      <c r="AR10" s="2">
        <v>70622</v>
      </c>
      <c r="AS10" s="10">
        <f t="shared" si="9"/>
        <v>0.2</v>
      </c>
      <c r="AT10" s="2">
        <v>76363</v>
      </c>
      <c r="AU10" s="10">
        <v>0.2</v>
      </c>
      <c r="AV10" s="2">
        <v>120940</v>
      </c>
      <c r="AW10" s="10">
        <v>0.4</v>
      </c>
      <c r="AX10" s="2">
        <v>123147</v>
      </c>
      <c r="AY10" s="10">
        <v>0.4</v>
      </c>
      <c r="AZ10" s="2">
        <v>104458</v>
      </c>
      <c r="BA10" s="10">
        <v>0.3</v>
      </c>
      <c r="BB10" s="2">
        <v>130201</v>
      </c>
      <c r="BC10" s="10">
        <v>0.4</v>
      </c>
      <c r="BD10" s="2">
        <v>134001</v>
      </c>
      <c r="BE10" s="10">
        <v>0.4</v>
      </c>
      <c r="BF10" s="2">
        <v>113748</v>
      </c>
      <c r="BG10" s="10">
        <v>0.3</v>
      </c>
      <c r="BH10" s="2">
        <v>72947</v>
      </c>
      <c r="BI10" s="10">
        <v>0.2</v>
      </c>
      <c r="BJ10" s="2">
        <v>91666</v>
      </c>
      <c r="BK10" s="10">
        <v>0.3</v>
      </c>
      <c r="BL10" s="2">
        <v>79940</v>
      </c>
      <c r="BM10" s="10">
        <v>0.2</v>
      </c>
      <c r="BN10" s="25">
        <v>125578</v>
      </c>
      <c r="BO10" s="24">
        <v>0.3</v>
      </c>
      <c r="BP10" s="2">
        <v>116857</v>
      </c>
      <c r="BQ10" s="10">
        <v>0.3</v>
      </c>
    </row>
    <row r="11" spans="1:69" ht="13.5" customHeight="1" x14ac:dyDescent="0.2">
      <c r="A11" s="14" t="s">
        <v>9</v>
      </c>
      <c r="B11" s="2">
        <v>223798</v>
      </c>
      <c r="C11" s="10">
        <v>1.3</v>
      </c>
      <c r="D11" s="2">
        <v>227981</v>
      </c>
      <c r="E11" s="10">
        <v>1.2</v>
      </c>
      <c r="F11" s="2">
        <v>260410</v>
      </c>
      <c r="G11" s="10">
        <v>1.3</v>
      </c>
      <c r="H11" s="2">
        <v>352901</v>
      </c>
      <c r="I11" s="10">
        <v>1.5</v>
      </c>
      <c r="J11" s="2">
        <v>333343</v>
      </c>
      <c r="K11" s="10">
        <v>1.4</v>
      </c>
      <c r="L11" s="2">
        <v>330051</v>
      </c>
      <c r="M11" s="10">
        <v>1.4</v>
      </c>
      <c r="N11" s="2">
        <v>367308</v>
      </c>
      <c r="O11" s="10">
        <v>1.3</v>
      </c>
      <c r="P11" s="2">
        <v>349459</v>
      </c>
      <c r="Q11" s="10">
        <v>1.3</v>
      </c>
      <c r="R11" s="2">
        <v>345249</v>
      </c>
      <c r="S11" s="10">
        <v>1.3</v>
      </c>
      <c r="T11" s="2">
        <v>543507</v>
      </c>
      <c r="U11" s="10">
        <v>1.8</v>
      </c>
      <c r="V11" s="2">
        <v>721638</v>
      </c>
      <c r="W11" s="10">
        <f t="shared" si="10"/>
        <v>2.5070292829641532</v>
      </c>
      <c r="X11" s="2">
        <v>461137</v>
      </c>
      <c r="Y11" s="11">
        <f t="shared" si="0"/>
        <v>1.5666928859707607</v>
      </c>
      <c r="Z11" s="2">
        <v>462819</v>
      </c>
      <c r="AA11" s="11">
        <f t="shared" si="4"/>
        <v>1.7033777720755487</v>
      </c>
      <c r="AB11" s="2">
        <v>461963</v>
      </c>
      <c r="AC11" s="11">
        <f t="shared" si="5"/>
        <v>1.6006387267929509</v>
      </c>
      <c r="AD11" s="2">
        <v>468239</v>
      </c>
      <c r="AE11" s="11">
        <f t="shared" si="5"/>
        <v>1.5910228660416299</v>
      </c>
      <c r="AF11" s="2">
        <v>421632</v>
      </c>
      <c r="AG11" s="11">
        <f t="shared" si="6"/>
        <v>1.3560123988531245</v>
      </c>
      <c r="AH11" s="2">
        <v>422112</v>
      </c>
      <c r="AI11" s="11">
        <f t="shared" si="6"/>
        <v>1.3249733584655732</v>
      </c>
      <c r="AJ11" s="2">
        <v>422342</v>
      </c>
      <c r="AK11" s="11">
        <f t="shared" si="7"/>
        <v>1.4728653379415519</v>
      </c>
      <c r="AL11" s="2">
        <v>422610</v>
      </c>
      <c r="AM11" s="10">
        <f t="shared" si="8"/>
        <v>1.5</v>
      </c>
      <c r="AN11" s="2">
        <v>546858</v>
      </c>
      <c r="AO11" s="11">
        <f t="shared" si="11"/>
        <v>2</v>
      </c>
      <c r="AP11" s="2">
        <v>562712</v>
      </c>
      <c r="AQ11" s="10">
        <f t="shared" si="11"/>
        <v>1.9</v>
      </c>
      <c r="AR11" s="2">
        <v>479959</v>
      </c>
      <c r="AS11" s="10">
        <f t="shared" si="9"/>
        <v>1.6</v>
      </c>
      <c r="AT11" s="2">
        <v>456247</v>
      </c>
      <c r="AU11" s="10">
        <v>1.5</v>
      </c>
      <c r="AV11" s="2">
        <v>457412</v>
      </c>
      <c r="AW11" s="10">
        <v>1.4</v>
      </c>
      <c r="AX11" s="2">
        <v>456498</v>
      </c>
      <c r="AY11" s="10">
        <v>1.4</v>
      </c>
      <c r="AZ11" s="2">
        <v>461258</v>
      </c>
      <c r="BA11" s="10">
        <v>1.5</v>
      </c>
      <c r="BB11" s="2">
        <v>522979</v>
      </c>
      <c r="BC11" s="10">
        <v>1.6</v>
      </c>
      <c r="BD11" s="2">
        <v>483579</v>
      </c>
      <c r="BE11" s="10">
        <v>1.4</v>
      </c>
      <c r="BF11" s="2">
        <v>498543</v>
      </c>
      <c r="BG11" s="10">
        <v>1.5</v>
      </c>
      <c r="BH11" s="2">
        <v>507113</v>
      </c>
      <c r="BI11" s="10">
        <v>1.4</v>
      </c>
      <c r="BJ11" s="2">
        <v>658384</v>
      </c>
      <c r="BK11" s="10">
        <v>1.9</v>
      </c>
      <c r="BL11" s="2">
        <v>795888</v>
      </c>
      <c r="BM11" s="10">
        <v>1.7</v>
      </c>
      <c r="BN11" s="25">
        <v>785129</v>
      </c>
      <c r="BO11" s="24">
        <v>1.9</v>
      </c>
      <c r="BP11" s="2">
        <v>810402</v>
      </c>
      <c r="BQ11" s="10">
        <v>1.9</v>
      </c>
    </row>
    <row r="12" spans="1:69" ht="13.5" customHeight="1" x14ac:dyDescent="0.2">
      <c r="A12" s="14" t="s">
        <v>10</v>
      </c>
      <c r="B12" s="2">
        <v>4011206</v>
      </c>
      <c r="C12" s="10">
        <v>24.1</v>
      </c>
      <c r="D12" s="2">
        <v>4130611</v>
      </c>
      <c r="E12" s="10">
        <v>22.3</v>
      </c>
      <c r="F12" s="2">
        <v>4154278</v>
      </c>
      <c r="G12" s="10">
        <v>20.5</v>
      </c>
      <c r="H12" s="2">
        <v>5032713</v>
      </c>
      <c r="I12" s="10">
        <v>21.6</v>
      </c>
      <c r="J12" s="2">
        <v>5948931</v>
      </c>
      <c r="K12" s="10">
        <v>25.7</v>
      </c>
      <c r="L12" s="2">
        <v>5282246</v>
      </c>
      <c r="M12" s="10">
        <v>21.9</v>
      </c>
      <c r="N12" s="2">
        <v>4514926</v>
      </c>
      <c r="O12" s="10">
        <v>15.5</v>
      </c>
      <c r="P12" s="2">
        <v>5660072</v>
      </c>
      <c r="Q12" s="10">
        <v>21.4</v>
      </c>
      <c r="R12" s="2">
        <v>5705538</v>
      </c>
      <c r="S12" s="10">
        <v>21.1</v>
      </c>
      <c r="T12" s="2">
        <v>8559176</v>
      </c>
      <c r="U12" s="10">
        <v>28.4</v>
      </c>
      <c r="V12" s="2">
        <v>4944177</v>
      </c>
      <c r="W12" s="10">
        <f t="shared" si="10"/>
        <v>17.176474242151684</v>
      </c>
      <c r="X12" s="2">
        <v>7545094</v>
      </c>
      <c r="Y12" s="11">
        <f t="shared" si="0"/>
        <v>25.634128455926703</v>
      </c>
      <c r="Z12" s="2">
        <v>5162618</v>
      </c>
      <c r="AA12" s="11">
        <f t="shared" si="4"/>
        <v>19.000708153548416</v>
      </c>
      <c r="AB12" s="2">
        <v>6946997</v>
      </c>
      <c r="AC12" s="11">
        <f t="shared" si="5"/>
        <v>24.070396185656531</v>
      </c>
      <c r="AD12" s="2">
        <v>7287801</v>
      </c>
      <c r="AE12" s="11">
        <f t="shared" si="5"/>
        <v>24.763118907568693</v>
      </c>
      <c r="AF12" s="2">
        <v>7843894</v>
      </c>
      <c r="AG12" s="11">
        <f t="shared" si="6"/>
        <v>25.226779559638807</v>
      </c>
      <c r="AH12" s="2">
        <v>8962893</v>
      </c>
      <c r="AI12" s="11">
        <f t="shared" si="6"/>
        <v>28.133752273750989</v>
      </c>
      <c r="AJ12" s="2">
        <v>5859715</v>
      </c>
      <c r="AK12" s="11">
        <f t="shared" si="7"/>
        <v>20.435029226826082</v>
      </c>
      <c r="AL12" s="2">
        <v>5443012</v>
      </c>
      <c r="AM12" s="10">
        <v>18.8</v>
      </c>
      <c r="AN12" s="2">
        <v>4319232</v>
      </c>
      <c r="AO12" s="11">
        <f t="shared" si="11"/>
        <v>15.9</v>
      </c>
      <c r="AP12" s="2">
        <v>4459826</v>
      </c>
      <c r="AQ12" s="10">
        <f t="shared" si="11"/>
        <v>14.8</v>
      </c>
      <c r="AR12" s="2">
        <v>3984929</v>
      </c>
      <c r="AS12" s="10">
        <f t="shared" si="9"/>
        <v>13.2</v>
      </c>
      <c r="AT12" s="2">
        <v>3857463</v>
      </c>
      <c r="AU12" s="10">
        <v>12.7</v>
      </c>
      <c r="AV12" s="2">
        <v>3680447</v>
      </c>
      <c r="AW12" s="10">
        <v>11.3</v>
      </c>
      <c r="AX12" s="2">
        <v>3563092</v>
      </c>
      <c r="AY12" s="10">
        <v>11.1</v>
      </c>
      <c r="AZ12" s="2">
        <v>3093704</v>
      </c>
      <c r="BA12" s="10">
        <v>9.8000000000000007</v>
      </c>
      <c r="BB12" s="2">
        <v>3632852</v>
      </c>
      <c r="BC12" s="10">
        <v>10.9</v>
      </c>
      <c r="BD12" s="2">
        <v>3164990</v>
      </c>
      <c r="BE12" s="10">
        <v>9.5</v>
      </c>
      <c r="BF12" s="2">
        <v>2903056</v>
      </c>
      <c r="BG12" s="10">
        <v>8.4</v>
      </c>
      <c r="BH12" s="2">
        <v>3973105</v>
      </c>
      <c r="BI12" s="10">
        <v>11.2</v>
      </c>
      <c r="BJ12" s="2">
        <v>2870084</v>
      </c>
      <c r="BK12" s="10">
        <v>8.1</v>
      </c>
      <c r="BL12" s="2">
        <v>3045054</v>
      </c>
      <c r="BM12" s="10">
        <v>6.3</v>
      </c>
      <c r="BN12" s="25">
        <v>2554565</v>
      </c>
      <c r="BO12" s="24">
        <v>6.1</v>
      </c>
      <c r="BP12" s="2">
        <v>2288086</v>
      </c>
      <c r="BQ12" s="10">
        <v>5.6</v>
      </c>
    </row>
    <row r="13" spans="1:69" ht="13.5" customHeight="1" x14ac:dyDescent="0.2">
      <c r="A13" s="14" t="s">
        <v>11</v>
      </c>
      <c r="B13" s="2">
        <v>385690</v>
      </c>
      <c r="C13" s="10">
        <v>2.2999999999999998</v>
      </c>
      <c r="D13" s="2">
        <v>431534</v>
      </c>
      <c r="E13" s="10">
        <v>2.2999999999999998</v>
      </c>
      <c r="F13" s="2">
        <v>450509</v>
      </c>
      <c r="G13" s="10">
        <v>2.2000000000000002</v>
      </c>
      <c r="H13" s="2">
        <v>658201</v>
      </c>
      <c r="I13" s="10">
        <v>2.8</v>
      </c>
      <c r="J13" s="2">
        <v>531854</v>
      </c>
      <c r="K13" s="10">
        <v>2.2999999999999998</v>
      </c>
      <c r="L13" s="2">
        <v>550175</v>
      </c>
      <c r="M13" s="10">
        <v>2.2999999999999998</v>
      </c>
      <c r="N13" s="2">
        <v>610837</v>
      </c>
      <c r="O13" s="10">
        <v>2.1</v>
      </c>
      <c r="P13" s="2">
        <v>631110</v>
      </c>
      <c r="Q13" s="10">
        <v>2.4</v>
      </c>
      <c r="R13" s="2">
        <v>676859</v>
      </c>
      <c r="S13" s="10">
        <v>2.5</v>
      </c>
      <c r="T13" s="2">
        <v>709400</v>
      </c>
      <c r="U13" s="10">
        <v>2.4</v>
      </c>
      <c r="V13" s="2">
        <v>552222</v>
      </c>
      <c r="W13" s="10">
        <f t="shared" si="10"/>
        <v>1.9184642780688248</v>
      </c>
      <c r="X13" s="2">
        <v>756423</v>
      </c>
      <c r="Y13" s="11">
        <f t="shared" si="0"/>
        <v>2.5699142183009838</v>
      </c>
      <c r="Z13" s="2">
        <v>768959</v>
      </c>
      <c r="AA13" s="11">
        <f t="shared" si="4"/>
        <v>2.8301078137186284</v>
      </c>
      <c r="AB13" s="2">
        <v>778888</v>
      </c>
      <c r="AC13" s="11">
        <f t="shared" si="5"/>
        <v>2.6987405844933638</v>
      </c>
      <c r="AD13" s="2">
        <v>776046</v>
      </c>
      <c r="AE13" s="11">
        <f t="shared" si="5"/>
        <v>2.636916043089411</v>
      </c>
      <c r="AF13" s="2">
        <v>860002</v>
      </c>
      <c r="AG13" s="11">
        <f t="shared" si="6"/>
        <v>2.7658559479320468</v>
      </c>
      <c r="AH13" s="2">
        <v>834353</v>
      </c>
      <c r="AI13" s="11">
        <f t="shared" si="6"/>
        <v>2.6189624946834642</v>
      </c>
      <c r="AJ13" s="2">
        <v>852596</v>
      </c>
      <c r="AK13" s="11">
        <f t="shared" si="7"/>
        <v>2.9733227944831806</v>
      </c>
      <c r="AL13" s="2">
        <v>831778</v>
      </c>
      <c r="AM13" s="10">
        <f xml:space="preserve"> ROUND(AL13/AL$4*100,1)</f>
        <v>2.9</v>
      </c>
      <c r="AN13" s="2">
        <v>820348</v>
      </c>
      <c r="AO13" s="11">
        <f t="shared" si="11"/>
        <v>3</v>
      </c>
      <c r="AP13" s="2">
        <v>832993</v>
      </c>
      <c r="AQ13" s="10">
        <f t="shared" si="11"/>
        <v>2.8</v>
      </c>
      <c r="AR13" s="2">
        <v>872129</v>
      </c>
      <c r="AS13" s="10">
        <f t="shared" si="9"/>
        <v>2.9</v>
      </c>
      <c r="AT13" s="2">
        <v>933673</v>
      </c>
      <c r="AU13" s="10">
        <v>3.1</v>
      </c>
      <c r="AV13" s="2">
        <v>867844</v>
      </c>
      <c r="AW13" s="10">
        <v>2.7</v>
      </c>
      <c r="AX13" s="2">
        <v>870890</v>
      </c>
      <c r="AY13" s="10">
        <v>2.7</v>
      </c>
      <c r="AZ13" s="2">
        <v>863915</v>
      </c>
      <c r="BA13" s="10">
        <v>2.7</v>
      </c>
      <c r="BB13" s="2">
        <v>935713</v>
      </c>
      <c r="BC13" s="10">
        <v>2.8</v>
      </c>
      <c r="BD13" s="2">
        <v>957502</v>
      </c>
      <c r="BE13" s="10">
        <v>2.9</v>
      </c>
      <c r="BF13" s="2">
        <v>1287432</v>
      </c>
      <c r="BG13" s="10">
        <v>3.7</v>
      </c>
      <c r="BH13" s="2">
        <v>1088313</v>
      </c>
      <c r="BI13" s="10">
        <v>3.1</v>
      </c>
      <c r="BJ13" s="2">
        <v>1164127</v>
      </c>
      <c r="BK13" s="10">
        <v>3.3</v>
      </c>
      <c r="BL13" s="2">
        <v>1348366</v>
      </c>
      <c r="BM13" s="10">
        <v>2.8</v>
      </c>
      <c r="BN13" s="25">
        <v>1125114</v>
      </c>
      <c r="BO13" s="24">
        <v>2.7</v>
      </c>
      <c r="BP13" s="2">
        <v>1112835</v>
      </c>
      <c r="BQ13" s="10">
        <v>2.7</v>
      </c>
    </row>
    <row r="14" spans="1:69" ht="13.5" customHeight="1" x14ac:dyDescent="0.2">
      <c r="A14" s="14" t="s">
        <v>12</v>
      </c>
      <c r="B14" s="2">
        <v>2094200</v>
      </c>
      <c r="C14" s="10">
        <v>12.6</v>
      </c>
      <c r="D14" s="2">
        <v>3059291</v>
      </c>
      <c r="E14" s="10">
        <v>16.5</v>
      </c>
      <c r="F14" s="2">
        <v>3202582</v>
      </c>
      <c r="G14" s="10">
        <v>15.8</v>
      </c>
      <c r="H14" s="2">
        <v>2573907</v>
      </c>
      <c r="I14" s="10">
        <v>11.1</v>
      </c>
      <c r="J14" s="2">
        <v>2399689</v>
      </c>
      <c r="K14" s="10">
        <v>10.4</v>
      </c>
      <c r="L14" s="2">
        <v>3370329</v>
      </c>
      <c r="M14" s="10">
        <v>14</v>
      </c>
      <c r="N14" s="2">
        <v>3861767</v>
      </c>
      <c r="O14" s="10">
        <v>13.2</v>
      </c>
      <c r="P14" s="2">
        <v>2525584</v>
      </c>
      <c r="Q14" s="10">
        <v>9.6</v>
      </c>
      <c r="R14" s="2">
        <v>2660241</v>
      </c>
      <c r="S14" s="10">
        <v>9.8000000000000007</v>
      </c>
      <c r="T14" s="2">
        <v>2513008</v>
      </c>
      <c r="U14" s="10">
        <v>8.3000000000000007</v>
      </c>
      <c r="V14" s="2">
        <v>3143603</v>
      </c>
      <c r="W14" s="10">
        <f t="shared" si="10"/>
        <v>10.921133275983195</v>
      </c>
      <c r="X14" s="2">
        <v>2559491</v>
      </c>
      <c r="Y14" s="11">
        <f t="shared" si="0"/>
        <v>8.6957592676497182</v>
      </c>
      <c r="Z14" s="2">
        <v>2849940</v>
      </c>
      <c r="AA14" s="11">
        <f t="shared" si="4"/>
        <v>10.489034477298878</v>
      </c>
      <c r="AB14" s="2">
        <v>2521397</v>
      </c>
      <c r="AC14" s="11">
        <f t="shared" si="5"/>
        <v>8.7362963783237308</v>
      </c>
      <c r="AD14" s="2">
        <v>2498653</v>
      </c>
      <c r="AE14" s="11">
        <f t="shared" si="5"/>
        <v>8.4901387054549424</v>
      </c>
      <c r="AF14" s="2">
        <v>2468760</v>
      </c>
      <c r="AG14" s="11">
        <f t="shared" si="6"/>
        <v>7.9397891284168169</v>
      </c>
      <c r="AH14" s="2">
        <v>3248553</v>
      </c>
      <c r="AI14" s="11">
        <f t="shared" si="6"/>
        <v>10.196929200220351</v>
      </c>
      <c r="AJ14" s="2">
        <v>3089469</v>
      </c>
      <c r="AK14" s="11">
        <f t="shared" si="7"/>
        <v>10.774139921544503</v>
      </c>
      <c r="AL14" s="2">
        <v>2748440</v>
      </c>
      <c r="AM14" s="10">
        <f xml:space="preserve"> ROUND(AL14/AL$4*100,1)</f>
        <v>9.5</v>
      </c>
      <c r="AN14" s="2">
        <v>2465313</v>
      </c>
      <c r="AO14" s="11">
        <f t="shared" si="11"/>
        <v>9.1</v>
      </c>
      <c r="AP14" s="2">
        <v>3022578</v>
      </c>
      <c r="AQ14" s="10">
        <f t="shared" si="11"/>
        <v>10</v>
      </c>
      <c r="AR14" s="2">
        <v>2694287</v>
      </c>
      <c r="AS14" s="10">
        <f t="shared" si="9"/>
        <v>9</v>
      </c>
      <c r="AT14" s="2">
        <v>2327197</v>
      </c>
      <c r="AU14" s="10">
        <v>7.7</v>
      </c>
      <c r="AV14" s="2">
        <v>2710634</v>
      </c>
      <c r="AW14" s="10">
        <v>8.3000000000000007</v>
      </c>
      <c r="AX14" s="2">
        <v>2623451</v>
      </c>
      <c r="AY14" s="10">
        <v>8.1999999999999993</v>
      </c>
      <c r="AZ14" s="2">
        <v>2687660</v>
      </c>
      <c r="BA14" s="10">
        <v>8.6</v>
      </c>
      <c r="BB14" s="2">
        <v>3290215</v>
      </c>
      <c r="BC14" s="10">
        <v>9.9</v>
      </c>
      <c r="BD14" s="2">
        <v>3373533</v>
      </c>
      <c r="BE14" s="10">
        <v>10.1</v>
      </c>
      <c r="BF14" s="2">
        <v>3476308</v>
      </c>
      <c r="BG14" s="10">
        <v>10.1</v>
      </c>
      <c r="BH14" s="2">
        <v>4107409</v>
      </c>
      <c r="BI14" s="10">
        <v>11.6</v>
      </c>
      <c r="BJ14" s="2">
        <v>3147194</v>
      </c>
      <c r="BK14" s="10">
        <v>8.9</v>
      </c>
      <c r="BL14" s="2">
        <v>4147416</v>
      </c>
      <c r="BM14" s="10">
        <v>8.6</v>
      </c>
      <c r="BN14" s="25">
        <v>2654967</v>
      </c>
      <c r="BO14" s="24">
        <v>6.3</v>
      </c>
      <c r="BP14" s="2">
        <v>2659560</v>
      </c>
      <c r="BQ14" s="10">
        <v>6.5</v>
      </c>
    </row>
    <row r="15" spans="1:69" ht="13.5" customHeight="1" x14ac:dyDescent="0.2">
      <c r="A15" s="14" t="s">
        <v>13</v>
      </c>
      <c r="B15" s="12"/>
      <c r="C15" s="10"/>
      <c r="D15" s="12"/>
      <c r="E15" s="10"/>
      <c r="F15" s="2">
        <v>29394</v>
      </c>
      <c r="G15" s="10">
        <v>0.1</v>
      </c>
      <c r="H15" s="12"/>
      <c r="I15" s="10"/>
      <c r="J15" s="2">
        <v>19995</v>
      </c>
      <c r="K15" s="10">
        <v>0.1</v>
      </c>
      <c r="L15" s="12"/>
      <c r="M15" s="10"/>
      <c r="N15" s="2">
        <v>4522</v>
      </c>
      <c r="O15" s="10">
        <v>0</v>
      </c>
      <c r="P15" s="12">
        <v>0</v>
      </c>
      <c r="Q15" s="10" t="s">
        <v>2</v>
      </c>
      <c r="R15" s="2">
        <v>52158</v>
      </c>
      <c r="S15" s="10">
        <v>0.2</v>
      </c>
      <c r="T15" s="12">
        <v>0</v>
      </c>
      <c r="U15" s="10">
        <v>0</v>
      </c>
      <c r="V15" s="2">
        <v>111194</v>
      </c>
      <c r="W15" s="10">
        <f t="shared" si="10"/>
        <v>0.38629702716585884</v>
      </c>
      <c r="X15" s="2">
        <v>0</v>
      </c>
      <c r="Y15" s="11">
        <f t="shared" si="0"/>
        <v>0</v>
      </c>
      <c r="Z15" s="2">
        <v>31893</v>
      </c>
      <c r="AA15" s="11">
        <f t="shared" si="4"/>
        <v>0.11738028750938376</v>
      </c>
      <c r="AB15" s="2">
        <v>23763</v>
      </c>
      <c r="AC15" s="11">
        <f t="shared" si="5"/>
        <v>8.2335550822860037E-2</v>
      </c>
      <c r="AD15" s="2">
        <v>251881</v>
      </c>
      <c r="AE15" s="11">
        <f t="shared" si="5"/>
        <v>0.85586298988642939</v>
      </c>
      <c r="AF15" s="2">
        <v>30464</v>
      </c>
      <c r="AG15" s="11">
        <f t="shared" si="6"/>
        <v>9.7975394938386043E-2</v>
      </c>
      <c r="AH15" s="2">
        <v>0</v>
      </c>
      <c r="AI15" s="11">
        <f t="shared" si="6"/>
        <v>0</v>
      </c>
      <c r="AJ15" s="2">
        <v>27422</v>
      </c>
      <c r="AK15" s="11">
        <f t="shared" si="7"/>
        <v>9.563082359091267E-2</v>
      </c>
      <c r="AL15" s="2">
        <v>0</v>
      </c>
      <c r="AM15" s="10">
        <f xml:space="preserve"> ROUND(AL15/AL$4*100,1)</f>
        <v>0</v>
      </c>
      <c r="AN15" s="2"/>
      <c r="AO15" s="11">
        <f t="shared" si="11"/>
        <v>0</v>
      </c>
      <c r="AP15" s="2">
        <v>165017</v>
      </c>
      <c r="AQ15" s="10">
        <v>0.6</v>
      </c>
      <c r="AR15" s="2">
        <v>145854</v>
      </c>
      <c r="AS15" s="10">
        <f t="shared" si="9"/>
        <v>0.5</v>
      </c>
      <c r="AT15" s="2">
        <v>25307</v>
      </c>
      <c r="AU15" s="10">
        <v>0.1</v>
      </c>
      <c r="AV15" s="2">
        <v>14989</v>
      </c>
      <c r="AW15" s="10">
        <v>0</v>
      </c>
      <c r="AX15" s="2">
        <v>5236</v>
      </c>
      <c r="AY15" s="10">
        <v>0</v>
      </c>
      <c r="AZ15" s="2">
        <v>5098</v>
      </c>
      <c r="BA15" s="10">
        <v>0</v>
      </c>
      <c r="BB15" s="2">
        <v>21393</v>
      </c>
      <c r="BC15" s="10">
        <v>0.1</v>
      </c>
      <c r="BD15" s="2">
        <v>0</v>
      </c>
      <c r="BE15" s="10">
        <v>0</v>
      </c>
      <c r="BF15" s="2">
        <v>0</v>
      </c>
      <c r="BG15" s="10">
        <v>0</v>
      </c>
      <c r="BH15" s="2">
        <v>120387</v>
      </c>
      <c r="BI15" s="10">
        <v>0.3</v>
      </c>
      <c r="BJ15" s="2">
        <v>69642</v>
      </c>
      <c r="BK15" s="10">
        <v>0.2</v>
      </c>
      <c r="BL15" s="2">
        <v>0</v>
      </c>
      <c r="BM15" s="10">
        <v>0</v>
      </c>
      <c r="BN15" s="25">
        <v>20854</v>
      </c>
      <c r="BO15" s="24">
        <v>0</v>
      </c>
      <c r="BP15" s="2">
        <v>3681</v>
      </c>
      <c r="BQ15" s="10">
        <v>0</v>
      </c>
    </row>
    <row r="16" spans="1:69" ht="13.5" customHeight="1" x14ac:dyDescent="0.2">
      <c r="A16" s="14" t="s">
        <v>1</v>
      </c>
      <c r="B16" s="2">
        <v>1683815</v>
      </c>
      <c r="C16" s="10">
        <v>10.1</v>
      </c>
      <c r="D16" s="2">
        <v>1653801</v>
      </c>
      <c r="E16" s="10">
        <v>8.9</v>
      </c>
      <c r="F16" s="2">
        <v>2026041</v>
      </c>
      <c r="G16" s="10">
        <v>10</v>
      </c>
      <c r="H16" s="2">
        <v>2558644</v>
      </c>
      <c r="I16" s="10">
        <v>11</v>
      </c>
      <c r="J16" s="2">
        <v>3525705</v>
      </c>
      <c r="K16" s="10">
        <v>15.2</v>
      </c>
      <c r="L16" s="2">
        <v>3972987</v>
      </c>
      <c r="M16" s="10">
        <v>16.5</v>
      </c>
      <c r="N16" s="2">
        <v>3322793</v>
      </c>
      <c r="O16" s="10">
        <v>11.4</v>
      </c>
      <c r="P16" s="2">
        <v>3397162</v>
      </c>
      <c r="Q16" s="10">
        <v>12.9</v>
      </c>
      <c r="R16" s="2">
        <v>3489344</v>
      </c>
      <c r="S16" s="10">
        <v>12.9</v>
      </c>
      <c r="T16" s="2">
        <v>3733352</v>
      </c>
      <c r="U16" s="10">
        <v>12.4</v>
      </c>
      <c r="V16" s="2">
        <v>5161831</v>
      </c>
      <c r="W16" s="10">
        <f t="shared" si="10"/>
        <v>17.932621994285412</v>
      </c>
      <c r="X16" s="2">
        <v>3746261</v>
      </c>
      <c r="Y16" s="11">
        <f t="shared" si="0"/>
        <v>12.727758687092356</v>
      </c>
      <c r="Z16" s="2">
        <v>3498170</v>
      </c>
      <c r="AA16" s="11">
        <f t="shared" si="4"/>
        <v>12.874806395030285</v>
      </c>
      <c r="AB16" s="2">
        <v>2840408</v>
      </c>
      <c r="AC16" s="11">
        <f t="shared" si="5"/>
        <v>9.8416259412388261</v>
      </c>
      <c r="AD16" s="2">
        <v>2080650</v>
      </c>
      <c r="AE16" s="11">
        <f t="shared" si="5"/>
        <v>7.0698120537364835</v>
      </c>
      <c r="AF16" s="2">
        <v>4181275</v>
      </c>
      <c r="AG16" s="11">
        <f t="shared" si="6"/>
        <v>13.447415620765495</v>
      </c>
      <c r="AH16" s="2">
        <v>3110867</v>
      </c>
      <c r="AI16" s="11">
        <f t="shared" si="6"/>
        <v>9.7647446571756369</v>
      </c>
      <c r="AJ16" s="2">
        <v>3786897</v>
      </c>
      <c r="AK16" s="11">
        <f t="shared" si="7"/>
        <v>13.20633356297704</v>
      </c>
      <c r="AL16" s="2">
        <v>4001385</v>
      </c>
      <c r="AM16" s="10">
        <f xml:space="preserve"> ROUND(AL16/AL$4*100,1)</f>
        <v>13.9</v>
      </c>
      <c r="AN16" s="2">
        <v>4002835</v>
      </c>
      <c r="AO16" s="11">
        <f t="shared" si="11"/>
        <v>14.7</v>
      </c>
      <c r="AP16" s="2">
        <v>3798253</v>
      </c>
      <c r="AQ16" s="10">
        <f t="shared" si="11"/>
        <v>12.6</v>
      </c>
      <c r="AR16" s="2">
        <v>4301773</v>
      </c>
      <c r="AS16" s="10">
        <f t="shared" si="9"/>
        <v>14.3</v>
      </c>
      <c r="AT16" s="2">
        <v>4315772</v>
      </c>
      <c r="AU16" s="10">
        <v>14.2</v>
      </c>
      <c r="AV16" s="2">
        <v>5572015</v>
      </c>
      <c r="AW16" s="10">
        <v>17</v>
      </c>
      <c r="AX16" s="2">
        <v>4429469</v>
      </c>
      <c r="AY16" s="10">
        <v>13.9</v>
      </c>
      <c r="AZ16" s="2">
        <v>3692709</v>
      </c>
      <c r="BA16" s="10">
        <v>11.8</v>
      </c>
      <c r="BB16" s="2">
        <v>3797098</v>
      </c>
      <c r="BC16" s="10">
        <v>11.4</v>
      </c>
      <c r="BD16" s="2">
        <v>3936500</v>
      </c>
      <c r="BE16" s="10">
        <v>11.8</v>
      </c>
      <c r="BF16" s="2">
        <v>3427191</v>
      </c>
      <c r="BG16" s="10">
        <v>10</v>
      </c>
      <c r="BH16" s="2">
        <v>3185487</v>
      </c>
      <c r="BI16" s="10">
        <v>9</v>
      </c>
      <c r="BJ16" s="2">
        <v>3180607</v>
      </c>
      <c r="BK16" s="10">
        <v>9</v>
      </c>
      <c r="BL16" s="2">
        <v>3009260</v>
      </c>
      <c r="BM16" s="10">
        <v>6.2</v>
      </c>
      <c r="BN16" s="25">
        <v>4490609</v>
      </c>
      <c r="BO16" s="24">
        <v>10.7</v>
      </c>
      <c r="BP16" s="2">
        <v>3063197</v>
      </c>
      <c r="BQ16" s="10">
        <v>7.5</v>
      </c>
    </row>
    <row r="17" spans="1:69" ht="13.5" customHeight="1" x14ac:dyDescent="0.2">
      <c r="A17" s="15" t="s">
        <v>14</v>
      </c>
      <c r="B17" s="16"/>
      <c r="C17" s="17"/>
      <c r="D17" s="16"/>
      <c r="E17" s="17"/>
      <c r="F17" s="18"/>
      <c r="G17" s="17"/>
      <c r="H17" s="16"/>
      <c r="I17" s="17"/>
      <c r="J17" s="18"/>
      <c r="K17" s="17"/>
      <c r="L17" s="16"/>
      <c r="M17" s="17"/>
      <c r="N17" s="18"/>
      <c r="O17" s="17"/>
      <c r="P17" s="16"/>
      <c r="Q17" s="17"/>
      <c r="R17" s="19"/>
      <c r="S17" s="20"/>
      <c r="T17" s="19"/>
      <c r="U17" s="20"/>
      <c r="V17" s="19"/>
      <c r="W17" s="17" t="s">
        <v>24</v>
      </c>
      <c r="X17" s="19"/>
      <c r="Y17" s="21" t="s">
        <v>24</v>
      </c>
      <c r="Z17" s="22">
        <v>2807</v>
      </c>
      <c r="AA17" s="21">
        <f t="shared" si="4"/>
        <v>1.0330996364056069E-2</v>
      </c>
      <c r="AB17" s="22">
        <v>679</v>
      </c>
      <c r="AC17" s="21">
        <f t="shared" si="5"/>
        <v>2.3526423014233037E-3</v>
      </c>
      <c r="AD17" s="22">
        <v>772</v>
      </c>
      <c r="AE17" s="21">
        <f t="shared" si="5"/>
        <v>2.6231681952680968E-3</v>
      </c>
      <c r="AF17" s="22">
        <v>995</v>
      </c>
      <c r="AG17" s="21">
        <f t="shared" si="6"/>
        <v>3.2000235676107576E-3</v>
      </c>
      <c r="AH17" s="22">
        <v>883</v>
      </c>
      <c r="AI17" s="21">
        <f t="shared" si="6"/>
        <v>2.7716612546554022E-3</v>
      </c>
      <c r="AJ17" s="22">
        <v>1534</v>
      </c>
      <c r="AK17" s="21">
        <f t="shared" si="7"/>
        <v>5.3496347235234493E-3</v>
      </c>
      <c r="AL17" s="22">
        <v>3040</v>
      </c>
      <c r="AM17" s="17">
        <f xml:space="preserve"> ROUND(AL17/AL$4*100,1)</f>
        <v>0</v>
      </c>
      <c r="AN17" s="22">
        <v>3475</v>
      </c>
      <c r="AO17" s="21">
        <f t="shared" si="11"/>
        <v>0</v>
      </c>
      <c r="AP17" s="22">
        <v>3820</v>
      </c>
      <c r="AQ17" s="17">
        <f t="shared" si="11"/>
        <v>0</v>
      </c>
      <c r="AR17" s="22">
        <v>3635</v>
      </c>
      <c r="AS17" s="17">
        <f t="shared" si="9"/>
        <v>0</v>
      </c>
      <c r="AT17" s="22">
        <v>3475</v>
      </c>
      <c r="AU17" s="17">
        <v>0</v>
      </c>
      <c r="AV17" s="22">
        <v>3176</v>
      </c>
      <c r="AW17" s="17">
        <v>0</v>
      </c>
      <c r="AX17" s="22">
        <v>2528</v>
      </c>
      <c r="AY17" s="17">
        <v>0</v>
      </c>
      <c r="AZ17" s="22">
        <v>923</v>
      </c>
      <c r="BA17" s="17">
        <v>0</v>
      </c>
      <c r="BB17" s="22">
        <v>746</v>
      </c>
      <c r="BC17" s="17">
        <v>0</v>
      </c>
      <c r="BD17" s="22">
        <v>302</v>
      </c>
      <c r="BE17" s="17">
        <v>0</v>
      </c>
      <c r="BF17" s="22">
        <v>0</v>
      </c>
      <c r="BG17" s="17">
        <v>0</v>
      </c>
      <c r="BH17" s="22">
        <v>0</v>
      </c>
      <c r="BI17" s="17">
        <v>0</v>
      </c>
      <c r="BJ17" s="22">
        <v>0</v>
      </c>
      <c r="BK17" s="17">
        <v>0</v>
      </c>
      <c r="BL17" s="22">
        <v>0</v>
      </c>
      <c r="BM17" s="17">
        <v>0</v>
      </c>
      <c r="BN17" s="26">
        <v>0</v>
      </c>
      <c r="BO17" s="27">
        <v>0</v>
      </c>
      <c r="BP17" s="22">
        <v>0</v>
      </c>
      <c r="BQ17" s="17">
        <v>0</v>
      </c>
    </row>
    <row r="18" spans="1:69" x14ac:dyDescent="0.2">
      <c r="B18" s="4" t="s">
        <v>15</v>
      </c>
      <c r="H18" s="13"/>
    </row>
    <row r="19" spans="1:69" x14ac:dyDescent="0.2">
      <c r="BH19" s="13"/>
      <c r="BI19" s="5"/>
      <c r="BJ19" s="13"/>
      <c r="BK19" s="5"/>
      <c r="BL19" s="13"/>
      <c r="BM19" s="5"/>
    </row>
    <row r="20" spans="1:69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</sheetData>
  <mergeCells count="35">
    <mergeCell ref="BP2:BQ2"/>
    <mergeCell ref="BN2:BO2"/>
    <mergeCell ref="BJ2:BK2"/>
    <mergeCell ref="R2:S2"/>
    <mergeCell ref="T2:U2"/>
    <mergeCell ref="AX2:AY2"/>
    <mergeCell ref="V2:W2"/>
    <mergeCell ref="AF2:AG2"/>
    <mergeCell ref="AV2:AW2"/>
    <mergeCell ref="AJ2:AK2"/>
    <mergeCell ref="AD2:AE2"/>
    <mergeCell ref="X2:Y2"/>
    <mergeCell ref="AH2:AI2"/>
    <mergeCell ref="BH2:BI2"/>
    <mergeCell ref="BF2:BG2"/>
    <mergeCell ref="BD2:BE2"/>
    <mergeCell ref="BL2:BM2"/>
    <mergeCell ref="A2:A3"/>
    <mergeCell ref="B2:C2"/>
    <mergeCell ref="D2:E2"/>
    <mergeCell ref="Z2:AA2"/>
    <mergeCell ref="F2:G2"/>
    <mergeCell ref="AB2:AC2"/>
    <mergeCell ref="L2:M2"/>
    <mergeCell ref="H2:I2"/>
    <mergeCell ref="J2:K2"/>
    <mergeCell ref="N2:O2"/>
    <mergeCell ref="P2:Q2"/>
    <mergeCell ref="AT2:AU2"/>
    <mergeCell ref="AN2:AO2"/>
    <mergeCell ref="AL2:AM2"/>
    <mergeCell ref="AP2:AQ2"/>
    <mergeCell ref="AZ2:BA2"/>
    <mergeCell ref="BB2:BC2"/>
    <mergeCell ref="AR2:AS2"/>
  </mergeCells>
  <phoneticPr fontId="2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  <colBreaks count="4" manualBreakCount="4">
    <brk id="13" max="1048575" man="1"/>
    <brk id="25" max="1048575" man="1"/>
    <brk id="37" max="1048575" man="1"/>
    <brk id="4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大野城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0376</dc:creator>
  <cp:lastModifiedBy>髙畑 太貴</cp:lastModifiedBy>
  <cp:lastPrinted>2023-12-15T08:09:25Z</cp:lastPrinted>
  <dcterms:created xsi:type="dcterms:W3CDTF">2001-09-26T07:22:23Z</dcterms:created>
  <dcterms:modified xsi:type="dcterms:W3CDTF">2024-03-04T04:54:20Z</dcterms:modified>
</cp:coreProperties>
</file>