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739B4E8A-7B5C-437C-B19D-51A21E39BB9D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歳出（性質別）" sheetId="1" r:id="rId1"/>
  </sheets>
  <definedNames>
    <definedName name="_xlnm.Print_Area" localSheetId="0">'歳出（性質別）'!$A$1:$BQ$19</definedName>
    <definedName name="_xlnm.Print_Titles" localSheetId="0">'歳出（性質別）'!$A:$A</definedName>
  </definedNames>
  <calcPr calcId="191029"/>
</workbook>
</file>

<file path=xl/calcChain.xml><?xml version="1.0" encoding="utf-8"?>
<calcChain xmlns="http://schemas.openxmlformats.org/spreadsheetml/2006/main">
  <c r="BO4" i="1" l="1"/>
  <c r="BN4" i="1"/>
  <c r="BQ4" i="1"/>
  <c r="BP4" i="1"/>
  <c r="BM4" i="1"/>
  <c r="BL4" i="1"/>
  <c r="BK4" i="1" l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S18" i="1"/>
  <c r="AS17" i="1"/>
  <c r="AS16" i="1"/>
  <c r="AS15" i="1"/>
  <c r="AS14" i="1"/>
  <c r="AS12" i="1"/>
  <c r="AS11" i="1"/>
  <c r="AS10" i="1"/>
  <c r="AS9" i="1"/>
  <c r="AS8" i="1"/>
  <c r="AS7" i="1"/>
  <c r="AS6" i="1"/>
  <c r="AS5" i="1"/>
  <c r="AP4" i="1"/>
  <c r="AQ7" i="1" s="1"/>
  <c r="AQ12" i="1"/>
  <c r="AN4" i="1"/>
  <c r="AO9" i="1" s="1"/>
  <c r="AL4" i="1"/>
  <c r="AM5" i="1" s="1"/>
  <c r="AM6" i="1"/>
  <c r="AJ4" i="1"/>
  <c r="AK5" i="1" s="1"/>
  <c r="AK13" i="1"/>
  <c r="AH4" i="1"/>
  <c r="AI15" i="1" s="1"/>
  <c r="AF4" i="1"/>
  <c r="AG11" i="1" s="1"/>
  <c r="AI18" i="1"/>
  <c r="AI16" i="1"/>
  <c r="AI14" i="1"/>
  <c r="AI12" i="1"/>
  <c r="AI10" i="1"/>
  <c r="AI8" i="1"/>
  <c r="AI6" i="1"/>
  <c r="AG15" i="1"/>
  <c r="AG14" i="1"/>
  <c r="AG13" i="1"/>
  <c r="AG12" i="1"/>
  <c r="AG9" i="1"/>
  <c r="AD4" i="1"/>
  <c r="AE5" i="1" s="1"/>
  <c r="AE11" i="1"/>
  <c r="AE7" i="1"/>
  <c r="AB4" i="1"/>
  <c r="AC6" i="1"/>
  <c r="Z4" i="1"/>
  <c r="AA18" i="1" s="1"/>
  <c r="X4" i="1"/>
  <c r="Y9" i="1" s="1"/>
  <c r="Y16" i="1"/>
  <c r="V4" i="1"/>
  <c r="W12" i="1" s="1"/>
  <c r="W11" i="1"/>
  <c r="W13" i="1"/>
  <c r="Y11" i="1"/>
  <c r="AA10" i="1"/>
  <c r="Y5" i="1"/>
  <c r="AE17" i="1"/>
  <c r="AA5" i="1"/>
  <c r="AE6" i="1"/>
  <c r="AE10" i="1"/>
  <c r="AE14" i="1"/>
  <c r="AE18" i="1"/>
  <c r="AI5" i="1"/>
  <c r="AI9" i="1"/>
  <c r="AI13" i="1"/>
  <c r="AI17" i="1"/>
  <c r="Y6" i="1"/>
  <c r="AA12" i="1"/>
  <c r="AE8" i="1"/>
  <c r="AE12" i="1"/>
  <c r="AI7" i="1"/>
  <c r="AI11" i="1"/>
  <c r="AM8" i="1"/>
  <c r="Y10" i="1"/>
  <c r="Y7" i="1"/>
  <c r="Y8" i="1"/>
  <c r="Y14" i="1"/>
  <c r="AK6" i="1"/>
  <c r="AK8" i="1"/>
  <c r="AM7" i="1"/>
  <c r="AM16" i="1"/>
  <c r="AA13" i="1"/>
  <c r="AA9" i="1"/>
  <c r="AA16" i="1"/>
  <c r="AA11" i="1"/>
  <c r="AA8" i="1"/>
  <c r="AA6" i="1"/>
  <c r="AA15" i="1"/>
  <c r="W5" i="1"/>
  <c r="AO11" i="1"/>
  <c r="AC12" i="1"/>
  <c r="AG16" i="1"/>
  <c r="AC13" i="1"/>
  <c r="AM14" i="1"/>
  <c r="AO6" i="1"/>
  <c r="AC10" i="1"/>
  <c r="W6" i="1"/>
  <c r="AM18" i="1"/>
  <c r="AC18" i="1"/>
  <c r="AM11" i="1"/>
  <c r="AC15" i="1"/>
  <c r="AM13" i="1"/>
  <c r="AO17" i="1"/>
  <c r="AA14" i="1"/>
  <c r="AA7" i="1"/>
  <c r="AG17" i="1"/>
  <c r="AM17" i="1"/>
  <c r="AC8" i="1"/>
  <c r="AC9" i="1"/>
  <c r="AC17" i="1"/>
  <c r="AO13" i="1"/>
  <c r="AC11" i="1"/>
  <c r="AO8" i="1"/>
  <c r="AG7" i="1"/>
  <c r="AG5" i="1"/>
  <c r="AK9" i="1"/>
  <c r="AO5" i="1"/>
  <c r="W8" i="1"/>
  <c r="AG6" i="1"/>
  <c r="AG18" i="1"/>
  <c r="W10" i="1"/>
  <c r="AG8" i="1"/>
  <c r="AO10" i="1"/>
  <c r="AC7" i="1"/>
  <c r="AO16" i="1"/>
  <c r="AC16" i="1"/>
  <c r="AO14" i="1"/>
  <c r="AC5" i="1"/>
  <c r="AO18" i="1"/>
  <c r="AO15" i="1"/>
  <c r="AO12" i="1"/>
  <c r="AG10" i="1"/>
  <c r="AO7" i="1"/>
  <c r="AC14" i="1"/>
  <c r="AQ5" i="1" l="1"/>
  <c r="AK12" i="1"/>
  <c r="AK17" i="1"/>
  <c r="AQ14" i="1"/>
  <c r="AK10" i="1"/>
  <c r="AK18" i="1"/>
  <c r="AQ15" i="1"/>
  <c r="AE15" i="1"/>
  <c r="AQ16" i="1"/>
  <c r="AQ18" i="1"/>
  <c r="AQ8" i="1"/>
  <c r="Y13" i="1"/>
  <c r="AE16" i="1"/>
  <c r="AM10" i="1"/>
  <c r="AQ13" i="1"/>
  <c r="AM12" i="1"/>
  <c r="AQ10" i="1"/>
  <c r="AQ9" i="1"/>
  <c r="AE13" i="1"/>
  <c r="AM15" i="1"/>
  <c r="AQ11" i="1"/>
  <c r="AE9" i="1"/>
  <c r="AQ6" i="1"/>
  <c r="AK15" i="1"/>
  <c r="AA17" i="1"/>
  <c r="AA4" i="1" s="1"/>
  <c r="AK11" i="1"/>
  <c r="AK16" i="1"/>
  <c r="AK7" i="1"/>
  <c r="A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1012</author>
  </authors>
  <commentList>
    <comment ref="AM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O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Q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AS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</commentList>
</comments>
</file>

<file path=xl/sharedStrings.xml><?xml version="1.0" encoding="utf-8"?>
<sst xmlns="http://schemas.openxmlformats.org/spreadsheetml/2006/main" count="372" uniqueCount="55">
  <si>
    <t>構成比</t>
  </si>
  <si>
    <t>人件費</t>
  </si>
  <si>
    <t>(うち職員給与)</t>
  </si>
  <si>
    <t>物件費</t>
  </si>
  <si>
    <t>維持補修費</t>
  </si>
  <si>
    <t>扶助費</t>
  </si>
  <si>
    <t>補助費等</t>
  </si>
  <si>
    <t>公債費</t>
  </si>
  <si>
    <t>積立金</t>
  </si>
  <si>
    <t>投資出資金貸付金</t>
  </si>
  <si>
    <t>繰出金</t>
  </si>
  <si>
    <t>前年度繰上充用金</t>
  </si>
  <si>
    <t>普通建設事業費</t>
  </si>
  <si>
    <t>災害復旧事業費</t>
  </si>
  <si>
    <t>失業対策事業費</t>
  </si>
  <si>
    <t>-</t>
  </si>
  <si>
    <t>資料：財政課</t>
    <rPh sb="0" eb="2">
      <t>シリョウ</t>
    </rPh>
    <rPh sb="3" eb="5">
      <t>ザイセイ</t>
    </rPh>
    <rPh sb="5" eb="6">
      <t>カ</t>
    </rPh>
    <phoneticPr fontId="2"/>
  </si>
  <si>
    <t>（３）一般会計決算額歳出 (性質別) 　　　　　　　　　　　　　　　　単位：千円、％</t>
    <phoneticPr fontId="2"/>
  </si>
  <si>
    <t>区分</t>
    <phoneticPr fontId="2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</si>
  <si>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</si>
  <si>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</si>
  <si>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</si>
  <si>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phoneticPr fontId="2"/>
  </si>
  <si>
    <t>決算額</t>
    <phoneticPr fontId="2"/>
  </si>
  <si>
    <t>総計</t>
    <phoneticPr fontId="2"/>
  </si>
  <si>
    <t>-</t>
    <phoneticPr fontId="2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</si>
  <si>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phoneticPr fontId="2"/>
  </si>
  <si>
    <r>
      <t>15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</si>
  <si>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</si>
  <si>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</si>
  <si>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</si>
  <si>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</si>
  <si>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</si>
  <si>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phoneticPr fontId="2"/>
  </si>
  <si>
    <r>
      <t>22年度</t>
    </r>
    <r>
      <rPr>
        <sz val="11"/>
        <rFont val="ＭＳ Ｐゴシック"/>
        <family val="3"/>
        <charset val="128"/>
      </rPr>
      <t/>
    </r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</si>
  <si>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phoneticPr fontId="2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</si>
  <si>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phoneticPr fontId="2"/>
  </si>
  <si>
    <r>
      <t>25年度</t>
    </r>
    <r>
      <rPr>
        <sz val="11"/>
        <rFont val="ＭＳ Ｐゴシック"/>
        <family val="3"/>
        <charset val="128"/>
      </rPr>
      <t/>
    </r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</si>
  <si>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phoneticPr fontId="2"/>
  </si>
  <si>
    <r>
      <t>29年度</t>
    </r>
    <r>
      <rPr>
        <sz val="11"/>
        <rFont val="ＭＳ Ｐゴシック"/>
        <family val="3"/>
        <charset val="128"/>
      </rPr>
      <t/>
    </r>
  </si>
  <si>
    <r>
      <t>30年度</t>
    </r>
    <r>
      <rPr>
        <sz val="11"/>
        <rFont val="ＭＳ Ｐゴシック"/>
        <family val="3"/>
        <charset val="128"/>
      </rPr>
      <t/>
    </r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</si>
  <si>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phoneticPr fontId="2"/>
  </si>
  <si>
    <r>
      <t>31年度</t>
    </r>
    <r>
      <rPr>
        <sz val="11"/>
        <rFont val="ＭＳ Ｐゴシック"/>
        <family val="3"/>
        <charset val="128"/>
      </rPr>
      <t/>
    </r>
    <rPh sb="2" eb="3">
      <t>トシ</t>
    </rPh>
    <rPh sb="3" eb="4">
      <t>ド</t>
    </rPh>
    <phoneticPr fontId="2"/>
  </si>
  <si>
    <r>
      <t>令和２年度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トシ</t>
    </rPh>
    <rPh sb="4" eb="5">
      <t>ド</t>
    </rPh>
    <phoneticPr fontId="2"/>
  </si>
  <si>
    <r>
      <t>３年度</t>
    </r>
    <r>
      <rPr>
        <sz val="11"/>
        <rFont val="ＭＳ Ｐゴシック"/>
        <family val="3"/>
        <charset val="128"/>
      </rPr>
      <t/>
    </r>
    <rPh sb="1" eb="2">
      <t>トシ</t>
    </rPh>
    <rPh sb="2" eb="3">
      <t>ド</t>
    </rPh>
    <phoneticPr fontId="2"/>
  </si>
  <si>
    <t>平成元年度</t>
    <rPh sb="0" eb="2">
      <t>ヘイセイ</t>
    </rPh>
    <phoneticPr fontId="2"/>
  </si>
  <si>
    <t>２年度</t>
    <phoneticPr fontId="2"/>
  </si>
  <si>
    <t>３年度</t>
    <phoneticPr fontId="2"/>
  </si>
  <si>
    <t>４年度</t>
  </si>
  <si>
    <t>５年度</t>
  </si>
  <si>
    <t>６年度</t>
  </si>
  <si>
    <t>７年度</t>
  </si>
  <si>
    <t>８年度</t>
  </si>
  <si>
    <t>９年度</t>
  </si>
  <si>
    <t>４年度</t>
    <rPh sb="1" eb="2">
      <t>トシ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</si>
</sst>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76" fontId="1" fillId="0" borderId="3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0" xfId="0" applyFont="1" applyFill="1" applyBorder="1"/>
    <xf numFmtId="176" fontId="1" fillId="0" borderId="0" xfId="0" applyNumberFormat="1" applyFont="1" applyFill="1"/>
    <xf numFmtId="176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vertical="top"/>
    </xf>
    <xf numFmtId="176" fontId="1" fillId="0" borderId="4" xfId="0" applyNumberFormat="1" applyFont="1" applyFill="1" applyBorder="1" applyAlignment="1">
      <alignment horizontal="center" vertical="top"/>
    </xf>
    <xf numFmtId="176" fontId="1" fillId="0" borderId="5" xfId="0" applyNumberFormat="1" applyFont="1" applyFill="1" applyBorder="1" applyAlignment="1">
      <alignment horizontal="center" vertical="top"/>
    </xf>
    <xf numFmtId="176" fontId="1" fillId="0" borderId="1" xfId="0" applyNumberFormat="1" applyFont="1" applyFill="1" applyBorder="1" applyAlignment="1">
      <alignment horizontal="right" vertical="top" wrapText="1"/>
    </xf>
    <xf numFmtId="176" fontId="1" fillId="0" borderId="6" xfId="0" applyNumberFormat="1" applyFont="1" applyFill="1" applyBorder="1" applyAlignment="1">
      <alignment horizontal="right" vertical="top" wrapText="1"/>
    </xf>
    <xf numFmtId="176" fontId="1" fillId="0" borderId="2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7" xfId="0" applyFont="1" applyFill="1" applyBorder="1" applyAlignment="1">
      <alignment horizontal="justify" vertical="top" wrapText="1"/>
    </xf>
    <xf numFmtId="3" fontId="1" fillId="0" borderId="8" xfId="0" applyNumberFormat="1" applyFont="1" applyFill="1" applyBorder="1" applyAlignment="1">
      <alignment horizontal="right" vertical="top" wrapText="1"/>
    </xf>
    <xf numFmtId="176" fontId="1" fillId="0" borderId="8" xfId="0" applyNumberFormat="1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vertical="top" wrapText="1"/>
    </xf>
    <xf numFmtId="176" fontId="1" fillId="0" borderId="8" xfId="0" applyNumberFormat="1" applyFont="1" applyFill="1" applyBorder="1" applyAlignment="1">
      <alignment vertical="top" wrapText="1"/>
    </xf>
    <xf numFmtId="0" fontId="1" fillId="0" borderId="8" xfId="0" applyFont="1" applyFill="1" applyBorder="1"/>
    <xf numFmtId="176" fontId="1" fillId="0" borderId="8" xfId="0" applyNumberFormat="1" applyFont="1" applyFill="1" applyBorder="1"/>
    <xf numFmtId="176" fontId="1" fillId="0" borderId="7" xfId="0" applyNumberFormat="1" applyFont="1" applyFill="1" applyBorder="1"/>
    <xf numFmtId="176" fontId="1" fillId="0" borderId="7" xfId="0" applyNumberFormat="1" applyFont="1" applyFill="1" applyBorder="1" applyAlignment="1">
      <alignment horizontal="right" vertical="top" wrapText="1"/>
    </xf>
    <xf numFmtId="177" fontId="1" fillId="0" borderId="1" xfId="0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top"/>
    </xf>
    <xf numFmtId="176" fontId="1" fillId="2" borderId="4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right" vertical="top" wrapText="1"/>
    </xf>
    <xf numFmtId="176" fontId="1" fillId="2" borderId="1" xfId="0" applyNumberFormat="1" applyFont="1" applyFill="1" applyBorder="1" applyAlignment="1">
      <alignment horizontal="right" vertical="top" wrapText="1"/>
    </xf>
    <xf numFmtId="3" fontId="1" fillId="2" borderId="2" xfId="0" applyNumberFormat="1" applyFont="1" applyFill="1" applyBorder="1" applyAlignment="1">
      <alignment horizontal="right" vertical="top" wrapText="1"/>
    </xf>
    <xf numFmtId="176" fontId="1" fillId="2" borderId="2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8" xfId="0" applyFont="1" applyFill="1" applyBorder="1"/>
    <xf numFmtId="176" fontId="1" fillId="2" borderId="8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/>
    <xf numFmtId="3" fontId="1" fillId="3" borderId="2" xfId="0" applyNumberFormat="1" applyFont="1" applyFill="1" applyBorder="1" applyAlignment="1">
      <alignment horizontal="right" vertical="top" wrapText="1"/>
    </xf>
    <xf numFmtId="176" fontId="1" fillId="3" borderId="2" xfId="0" applyNumberFormat="1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3" borderId="8" xfId="0" applyFont="1" applyFill="1" applyBorder="1"/>
    <xf numFmtId="176" fontId="1" fillId="3" borderId="8" xfId="0" applyNumberFormat="1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1"/>
  <sheetViews>
    <sheetView tabSelected="1" zoomScaleNormal="100" zoomScaleSheetLayoutView="85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15.88671875" style="6" customWidth="1"/>
    <col min="2" max="2" width="11.6640625" style="6" customWidth="1"/>
    <col min="3" max="3" width="7.44140625" style="6" customWidth="1"/>
    <col min="4" max="4" width="11.6640625" style="6" customWidth="1"/>
    <col min="5" max="5" width="7.44140625" style="6" customWidth="1"/>
    <col min="6" max="6" width="11.6640625" style="6" customWidth="1"/>
    <col min="7" max="7" width="7.44140625" style="6" customWidth="1"/>
    <col min="8" max="8" width="11.6640625" style="6" customWidth="1"/>
    <col min="9" max="9" width="7.44140625" style="6" customWidth="1"/>
    <col min="10" max="10" width="11.6640625" style="6" customWidth="1"/>
    <col min="11" max="11" width="7.44140625" style="6" customWidth="1"/>
    <col min="12" max="12" width="11.6640625" style="6" customWidth="1"/>
    <col min="13" max="13" width="7.44140625" style="6" customWidth="1"/>
    <col min="14" max="14" width="11.6640625" style="6" customWidth="1"/>
    <col min="15" max="15" width="7.44140625" style="6" customWidth="1"/>
    <col min="16" max="16" width="11.6640625" style="6" customWidth="1"/>
    <col min="17" max="17" width="7.44140625" style="6" customWidth="1"/>
    <col min="18" max="18" width="11.6640625" style="6" customWidth="1"/>
    <col min="19" max="19" width="7.44140625" style="6" customWidth="1"/>
    <col min="20" max="20" width="11.6640625" style="6" customWidth="1"/>
    <col min="21" max="21" width="7.44140625" style="6" customWidth="1"/>
    <col min="22" max="22" width="11.6640625" style="6" customWidth="1"/>
    <col min="23" max="23" width="7.44140625" style="6" customWidth="1"/>
    <col min="24" max="24" width="11.6640625" style="6" customWidth="1"/>
    <col min="25" max="25" width="7.44140625" style="6" customWidth="1"/>
    <col min="26" max="26" width="11.6640625" style="6" customWidth="1"/>
    <col min="27" max="27" width="7.44140625" style="7" customWidth="1"/>
    <col min="28" max="28" width="11.6640625" style="6" customWidth="1"/>
    <col min="29" max="29" width="7.44140625" style="7" customWidth="1"/>
    <col min="30" max="30" width="11.6640625" style="6" customWidth="1"/>
    <col min="31" max="31" width="7.44140625" style="7" customWidth="1"/>
    <col min="32" max="32" width="11.6640625" style="6" customWidth="1"/>
    <col min="33" max="33" width="7.44140625" style="7" customWidth="1"/>
    <col min="34" max="34" width="11.6640625" style="6" customWidth="1"/>
    <col min="35" max="35" width="7.44140625" style="7" customWidth="1"/>
    <col min="36" max="36" width="11.6640625" style="6" customWidth="1"/>
    <col min="37" max="37" width="7.44140625" style="7" customWidth="1"/>
    <col min="38" max="38" width="10.44140625" style="6" customWidth="1"/>
    <col min="39" max="39" width="9" style="6" customWidth="1"/>
    <col min="40" max="40" width="10.44140625" style="6" customWidth="1"/>
    <col min="41" max="41" width="9" style="6" customWidth="1"/>
    <col min="42" max="42" width="10.21875" style="6" customWidth="1"/>
    <col min="43" max="43" width="9" style="6" customWidth="1"/>
    <col min="44" max="44" width="10.21875" style="6" customWidth="1"/>
    <col min="45" max="45" width="9" style="6" customWidth="1"/>
    <col min="46" max="46" width="10.21875" style="6" customWidth="1"/>
    <col min="47" max="47" width="9" style="6" customWidth="1"/>
    <col min="48" max="48" width="10.21875" style="6" customWidth="1"/>
    <col min="49" max="49" width="9" style="6" customWidth="1"/>
    <col min="50" max="50" width="10.21875" style="6" customWidth="1"/>
    <col min="51" max="51" width="9" style="6" customWidth="1"/>
    <col min="52" max="52" width="10.88671875" style="6" customWidth="1"/>
    <col min="53" max="53" width="9" style="6" customWidth="1"/>
    <col min="54" max="54" width="10.88671875" style="6" customWidth="1"/>
    <col min="55" max="55" width="9" style="6" customWidth="1"/>
    <col min="56" max="56" width="10.88671875" style="6" customWidth="1"/>
    <col min="57" max="57" width="9" style="6"/>
    <col min="58" max="58" width="10.88671875" style="29" customWidth="1"/>
    <col min="59" max="59" width="9.109375" style="29" customWidth="1"/>
    <col min="60" max="60" width="10.88671875" style="6" customWidth="1"/>
    <col min="61" max="61" width="9.109375" style="6" bestFit="1" customWidth="1"/>
    <col min="62" max="62" width="10.88671875" style="6" customWidth="1"/>
    <col min="63" max="63" width="9.109375" style="6" bestFit="1" customWidth="1"/>
    <col min="64" max="64" width="10.88671875" style="6" customWidth="1"/>
    <col min="65" max="65" width="9.109375" style="6" bestFit="1" customWidth="1"/>
    <col min="66" max="66" width="11.77734375" style="6" bestFit="1" customWidth="1"/>
    <col min="67" max="67" width="9.109375" style="6" bestFit="1" customWidth="1"/>
    <col min="68" max="68" width="11.77734375" style="6" bestFit="1" customWidth="1"/>
    <col min="69" max="69" width="9.109375" style="6" bestFit="1" customWidth="1"/>
    <col min="70" max="16384" width="9" style="6"/>
  </cols>
  <sheetData>
    <row r="1" spans="1:69" x14ac:dyDescent="0.2">
      <c r="B1" s="6" t="s">
        <v>17</v>
      </c>
      <c r="C1" s="8"/>
      <c r="E1" s="8"/>
      <c r="G1" s="8"/>
      <c r="I1" s="8"/>
      <c r="K1" s="8"/>
      <c r="M1" s="8"/>
      <c r="O1" s="8"/>
      <c r="Q1" s="8"/>
      <c r="S1" s="8"/>
      <c r="U1" s="8"/>
      <c r="W1" s="8"/>
      <c r="Y1" s="8"/>
      <c r="AA1" s="9"/>
      <c r="AC1" s="9"/>
      <c r="AE1" s="9"/>
      <c r="AG1" s="9"/>
      <c r="AI1" s="9"/>
      <c r="AK1" s="9"/>
    </row>
    <row r="2" spans="1:69" x14ac:dyDescent="0.2">
      <c r="A2" s="49" t="s">
        <v>18</v>
      </c>
      <c r="B2" s="47" t="s">
        <v>45</v>
      </c>
      <c r="C2" s="48"/>
      <c r="D2" s="47" t="s">
        <v>46</v>
      </c>
      <c r="E2" s="48"/>
      <c r="F2" s="47" t="s">
        <v>47</v>
      </c>
      <c r="G2" s="48"/>
      <c r="H2" s="47" t="s">
        <v>48</v>
      </c>
      <c r="I2" s="48"/>
      <c r="J2" s="47" t="s">
        <v>49</v>
      </c>
      <c r="K2" s="48"/>
      <c r="L2" s="47" t="s">
        <v>50</v>
      </c>
      <c r="M2" s="48"/>
      <c r="N2" s="47" t="s">
        <v>51</v>
      </c>
      <c r="O2" s="48"/>
      <c r="P2" s="47" t="s">
        <v>52</v>
      </c>
      <c r="Q2" s="48"/>
      <c r="R2" s="47" t="s">
        <v>53</v>
      </c>
      <c r="S2" s="48"/>
      <c r="T2" s="48" t="s">
        <v>19</v>
      </c>
      <c r="U2" s="48"/>
      <c r="V2" s="48" t="s">
        <v>20</v>
      </c>
      <c r="W2" s="48"/>
      <c r="X2" s="48" t="s">
        <v>21</v>
      </c>
      <c r="Y2" s="51"/>
      <c r="Z2" s="48" t="s">
        <v>22</v>
      </c>
      <c r="AA2" s="51"/>
      <c r="AB2" s="48" t="s">
        <v>26</v>
      </c>
      <c r="AC2" s="51"/>
      <c r="AD2" s="48" t="s">
        <v>27</v>
      </c>
      <c r="AE2" s="51"/>
      <c r="AF2" s="48" t="s">
        <v>28</v>
      </c>
      <c r="AG2" s="51"/>
      <c r="AH2" s="48" t="s">
        <v>29</v>
      </c>
      <c r="AI2" s="51"/>
      <c r="AJ2" s="48" t="s">
        <v>30</v>
      </c>
      <c r="AK2" s="51"/>
      <c r="AL2" s="48" t="s">
        <v>31</v>
      </c>
      <c r="AM2" s="48"/>
      <c r="AN2" s="48" t="s">
        <v>32</v>
      </c>
      <c r="AO2" s="51"/>
      <c r="AP2" s="47" t="s">
        <v>33</v>
      </c>
      <c r="AQ2" s="48"/>
      <c r="AR2" s="48" t="s">
        <v>34</v>
      </c>
      <c r="AS2" s="48"/>
      <c r="AT2" s="48" t="s">
        <v>35</v>
      </c>
      <c r="AU2" s="48"/>
      <c r="AV2" s="48" t="s">
        <v>36</v>
      </c>
      <c r="AW2" s="48"/>
      <c r="AX2" s="48" t="s">
        <v>37</v>
      </c>
      <c r="AY2" s="48"/>
      <c r="AZ2" s="47" t="s">
        <v>25</v>
      </c>
      <c r="BA2" s="48"/>
      <c r="BB2" s="47" t="s">
        <v>38</v>
      </c>
      <c r="BC2" s="48"/>
      <c r="BD2" s="47" t="s">
        <v>41</v>
      </c>
      <c r="BE2" s="48"/>
      <c r="BF2" s="52" t="s">
        <v>39</v>
      </c>
      <c r="BG2" s="53"/>
      <c r="BH2" s="47" t="s">
        <v>40</v>
      </c>
      <c r="BI2" s="48"/>
      <c r="BJ2" s="47" t="s">
        <v>42</v>
      </c>
      <c r="BK2" s="48"/>
      <c r="BL2" s="47" t="s">
        <v>43</v>
      </c>
      <c r="BM2" s="48"/>
      <c r="BN2" s="47" t="s">
        <v>44</v>
      </c>
      <c r="BO2" s="48"/>
      <c r="BP2" s="47" t="s">
        <v>54</v>
      </c>
      <c r="BQ2" s="48"/>
    </row>
    <row r="3" spans="1:69" x14ac:dyDescent="0.2">
      <c r="A3" s="50"/>
      <c r="B3" s="10" t="s">
        <v>23</v>
      </c>
      <c r="C3" s="11" t="s">
        <v>0</v>
      </c>
      <c r="D3" s="10" t="s">
        <v>23</v>
      </c>
      <c r="E3" s="11" t="s">
        <v>0</v>
      </c>
      <c r="F3" s="10" t="s">
        <v>23</v>
      </c>
      <c r="G3" s="11" t="s">
        <v>0</v>
      </c>
      <c r="H3" s="10" t="s">
        <v>23</v>
      </c>
      <c r="I3" s="11" t="s">
        <v>0</v>
      </c>
      <c r="J3" s="10" t="s">
        <v>23</v>
      </c>
      <c r="K3" s="11" t="s">
        <v>0</v>
      </c>
      <c r="L3" s="10" t="s">
        <v>23</v>
      </c>
      <c r="M3" s="11" t="s">
        <v>0</v>
      </c>
      <c r="N3" s="10" t="s">
        <v>23</v>
      </c>
      <c r="O3" s="11" t="s">
        <v>0</v>
      </c>
      <c r="P3" s="10" t="s">
        <v>23</v>
      </c>
      <c r="Q3" s="11" t="s">
        <v>0</v>
      </c>
      <c r="R3" s="10" t="s">
        <v>23</v>
      </c>
      <c r="S3" s="11" t="s">
        <v>0</v>
      </c>
      <c r="T3" s="10" t="s">
        <v>23</v>
      </c>
      <c r="U3" s="11" t="s">
        <v>0</v>
      </c>
      <c r="V3" s="10" t="s">
        <v>23</v>
      </c>
      <c r="W3" s="11" t="s">
        <v>0</v>
      </c>
      <c r="X3" s="10" t="s">
        <v>23</v>
      </c>
      <c r="Y3" s="12" t="s">
        <v>0</v>
      </c>
      <c r="Z3" s="10" t="s">
        <v>23</v>
      </c>
      <c r="AA3" s="12" t="s">
        <v>0</v>
      </c>
      <c r="AB3" s="10" t="s">
        <v>23</v>
      </c>
      <c r="AC3" s="12" t="s">
        <v>0</v>
      </c>
      <c r="AD3" s="10" t="s">
        <v>23</v>
      </c>
      <c r="AE3" s="12" t="s">
        <v>0</v>
      </c>
      <c r="AF3" s="10" t="s">
        <v>23</v>
      </c>
      <c r="AG3" s="12" t="s">
        <v>0</v>
      </c>
      <c r="AH3" s="10" t="s">
        <v>23</v>
      </c>
      <c r="AI3" s="12" t="s">
        <v>0</v>
      </c>
      <c r="AJ3" s="10" t="s">
        <v>23</v>
      </c>
      <c r="AK3" s="12" t="s">
        <v>0</v>
      </c>
      <c r="AL3" s="10" t="s">
        <v>23</v>
      </c>
      <c r="AM3" s="11" t="s">
        <v>0</v>
      </c>
      <c r="AN3" s="10" t="s">
        <v>23</v>
      </c>
      <c r="AO3" s="12" t="s">
        <v>0</v>
      </c>
      <c r="AP3" s="10" t="s">
        <v>23</v>
      </c>
      <c r="AQ3" s="11" t="s">
        <v>0</v>
      </c>
      <c r="AR3" s="10" t="s">
        <v>23</v>
      </c>
      <c r="AS3" s="11" t="s">
        <v>0</v>
      </c>
      <c r="AT3" s="10" t="s">
        <v>23</v>
      </c>
      <c r="AU3" s="11" t="s">
        <v>0</v>
      </c>
      <c r="AV3" s="10" t="s">
        <v>23</v>
      </c>
      <c r="AW3" s="11" t="s">
        <v>0</v>
      </c>
      <c r="AX3" s="10" t="s">
        <v>23</v>
      </c>
      <c r="AY3" s="11" t="s">
        <v>0</v>
      </c>
      <c r="AZ3" s="10" t="s">
        <v>23</v>
      </c>
      <c r="BA3" s="11" t="s">
        <v>0</v>
      </c>
      <c r="BB3" s="10" t="s">
        <v>23</v>
      </c>
      <c r="BC3" s="11" t="s">
        <v>0</v>
      </c>
      <c r="BD3" s="10" t="s">
        <v>23</v>
      </c>
      <c r="BE3" s="11" t="s">
        <v>0</v>
      </c>
      <c r="BF3" s="30" t="s">
        <v>23</v>
      </c>
      <c r="BG3" s="31" t="s">
        <v>0</v>
      </c>
      <c r="BH3" s="10" t="s">
        <v>23</v>
      </c>
      <c r="BI3" s="11" t="s">
        <v>0</v>
      </c>
      <c r="BJ3" s="10" t="s">
        <v>23</v>
      </c>
      <c r="BK3" s="11" t="s">
        <v>0</v>
      </c>
      <c r="BL3" s="10" t="s">
        <v>23</v>
      </c>
      <c r="BM3" s="11" t="s">
        <v>0</v>
      </c>
      <c r="BN3" s="10" t="s">
        <v>23</v>
      </c>
      <c r="BO3" s="11" t="s">
        <v>0</v>
      </c>
      <c r="BP3" s="46" t="s">
        <v>23</v>
      </c>
      <c r="BQ3" s="11" t="s">
        <v>0</v>
      </c>
    </row>
    <row r="4" spans="1:69" ht="13.5" customHeight="1" x14ac:dyDescent="0.2">
      <c r="A4" s="16" t="s">
        <v>24</v>
      </c>
      <c r="B4" s="1">
        <v>16611532</v>
      </c>
      <c r="C4" s="13">
        <v>100</v>
      </c>
      <c r="D4" s="1">
        <v>18547566</v>
      </c>
      <c r="E4" s="13">
        <v>100</v>
      </c>
      <c r="F4" s="1">
        <v>20235968</v>
      </c>
      <c r="G4" s="13">
        <v>100</v>
      </c>
      <c r="H4" s="1">
        <v>23267423</v>
      </c>
      <c r="I4" s="13">
        <v>100</v>
      </c>
      <c r="J4" s="1">
        <v>23162934</v>
      </c>
      <c r="K4" s="13">
        <v>100</v>
      </c>
      <c r="L4" s="1">
        <v>24126725</v>
      </c>
      <c r="M4" s="13">
        <v>100</v>
      </c>
      <c r="N4" s="1">
        <v>29167629</v>
      </c>
      <c r="O4" s="13">
        <v>100</v>
      </c>
      <c r="P4" s="1">
        <v>26403463</v>
      </c>
      <c r="Q4" s="13">
        <v>100</v>
      </c>
      <c r="R4" s="1">
        <v>27066616</v>
      </c>
      <c r="S4" s="13">
        <v>100</v>
      </c>
      <c r="T4" s="1">
        <v>30101232</v>
      </c>
      <c r="U4" s="13">
        <v>100</v>
      </c>
      <c r="V4" s="1">
        <f>SUM(V5:V17)-V6</f>
        <v>28784586</v>
      </c>
      <c r="W4" s="13">
        <v>100</v>
      </c>
      <c r="X4" s="1">
        <f>SUM(X5:X17)-X6</f>
        <v>29433784</v>
      </c>
      <c r="Y4" s="14">
        <v>100</v>
      </c>
      <c r="Z4" s="1">
        <f>SUM(Z5:Z18)-Z6</f>
        <v>27170661</v>
      </c>
      <c r="AA4" s="14">
        <f>SUM(AA5:AA18)-AA6</f>
        <v>99.949999999999989</v>
      </c>
      <c r="AB4" s="1">
        <f>SUM(AB5:AB18)-AB6</f>
        <v>28861166</v>
      </c>
      <c r="AC4" s="14">
        <v>100</v>
      </c>
      <c r="AD4" s="1">
        <f>SUM(AD5:AD18)-AD6</f>
        <v>29430061</v>
      </c>
      <c r="AE4" s="14">
        <v>100</v>
      </c>
      <c r="AF4" s="1">
        <f>SUM(AF5:AF18)-AF6</f>
        <v>31093521</v>
      </c>
      <c r="AG4" s="14">
        <v>100</v>
      </c>
      <c r="AH4" s="1">
        <f>SUM(AH5:AH18)-AH6</f>
        <v>31858150</v>
      </c>
      <c r="AI4" s="14">
        <v>100</v>
      </c>
      <c r="AJ4" s="1">
        <f>SUM(AJ5:AJ18)-AJ6</f>
        <v>28674855</v>
      </c>
      <c r="AK4" s="14">
        <v>100</v>
      </c>
      <c r="AL4" s="1">
        <f>SUM(AL5:AL18)-AL6</f>
        <v>28867907</v>
      </c>
      <c r="AM4" s="13">
        <v>100</v>
      </c>
      <c r="AN4" s="1">
        <f>SUM(AN5:AN18)-AN6</f>
        <v>27167243</v>
      </c>
      <c r="AO4" s="14">
        <v>100</v>
      </c>
      <c r="AP4" s="1">
        <f>SUM(AP5:AP18)-AP6</f>
        <v>30126523</v>
      </c>
      <c r="AQ4" s="13">
        <v>100</v>
      </c>
      <c r="AR4" s="1">
        <v>30082735</v>
      </c>
      <c r="AS4" s="13">
        <v>100</v>
      </c>
      <c r="AT4" s="1">
        <v>30373150</v>
      </c>
      <c r="AU4" s="13">
        <v>100</v>
      </c>
      <c r="AV4" s="1">
        <f t="shared" ref="AV4:BA4" si="0">SUM(AV5:AV18)-AV6</f>
        <v>32673402</v>
      </c>
      <c r="AW4" s="28">
        <f t="shared" si="0"/>
        <v>99.999999999999986</v>
      </c>
      <c r="AX4" s="1">
        <f t="shared" si="0"/>
        <v>32007933</v>
      </c>
      <c r="AY4" s="13">
        <f t="shared" si="0"/>
        <v>99.999999999999986</v>
      </c>
      <c r="AZ4" s="1">
        <f t="shared" si="0"/>
        <v>31368985</v>
      </c>
      <c r="BA4" s="13">
        <f t="shared" si="0"/>
        <v>100.00000000000001</v>
      </c>
      <c r="BB4" s="1">
        <f t="shared" ref="BB4:BK4" si="1">SUM(BB5:BB18)-BB6</f>
        <v>33206890</v>
      </c>
      <c r="BC4" s="13">
        <f t="shared" si="1"/>
        <v>100</v>
      </c>
      <c r="BD4" s="1">
        <f t="shared" si="1"/>
        <v>33387773</v>
      </c>
      <c r="BE4" s="13">
        <f t="shared" si="1"/>
        <v>100</v>
      </c>
      <c r="BF4" s="32">
        <f t="shared" si="1"/>
        <v>34359364</v>
      </c>
      <c r="BG4" s="33">
        <f t="shared" si="1"/>
        <v>100</v>
      </c>
      <c r="BH4" s="32">
        <f t="shared" si="1"/>
        <v>35517459</v>
      </c>
      <c r="BI4" s="33">
        <f t="shared" si="1"/>
        <v>100</v>
      </c>
      <c r="BJ4" s="1">
        <f t="shared" si="1"/>
        <v>35325174</v>
      </c>
      <c r="BK4" s="13">
        <f t="shared" si="1"/>
        <v>100</v>
      </c>
      <c r="BL4" s="1">
        <f t="shared" ref="BL4:BQ4" si="2">SUM(BL5:BL18)-BL6</f>
        <v>48189676</v>
      </c>
      <c r="BM4" s="13">
        <f t="shared" si="2"/>
        <v>100</v>
      </c>
      <c r="BN4" s="1">
        <f t="shared" si="2"/>
        <v>41947189</v>
      </c>
      <c r="BO4" s="13">
        <f t="shared" si="2"/>
        <v>100.00000000000001</v>
      </c>
      <c r="BP4" s="1">
        <f t="shared" si="2"/>
        <v>41007295</v>
      </c>
      <c r="BQ4" s="13">
        <f t="shared" si="2"/>
        <v>99.999999999999986</v>
      </c>
    </row>
    <row r="5" spans="1:69" ht="13.5" customHeight="1" x14ac:dyDescent="0.2">
      <c r="A5" s="17" t="s">
        <v>1</v>
      </c>
      <c r="B5" s="2">
        <v>2684289</v>
      </c>
      <c r="C5" s="15">
        <v>16.2</v>
      </c>
      <c r="D5" s="2">
        <v>2906218</v>
      </c>
      <c r="E5" s="15">
        <v>15.7</v>
      </c>
      <c r="F5" s="2">
        <v>3072995</v>
      </c>
      <c r="G5" s="15">
        <v>15.2</v>
      </c>
      <c r="H5" s="2">
        <v>3164242</v>
      </c>
      <c r="I5" s="15">
        <v>13.6</v>
      </c>
      <c r="J5" s="2">
        <v>3327549</v>
      </c>
      <c r="K5" s="15">
        <v>14.4</v>
      </c>
      <c r="L5" s="2">
        <v>3558171</v>
      </c>
      <c r="M5" s="15">
        <v>14.7</v>
      </c>
      <c r="N5" s="2">
        <v>3644896</v>
      </c>
      <c r="O5" s="15">
        <v>12.5</v>
      </c>
      <c r="P5" s="2">
        <v>3686012</v>
      </c>
      <c r="Q5" s="15">
        <v>14</v>
      </c>
      <c r="R5" s="2">
        <v>3770409</v>
      </c>
      <c r="S5" s="15">
        <v>13.9</v>
      </c>
      <c r="T5" s="2">
        <v>3700876</v>
      </c>
      <c r="U5" s="15">
        <v>12.3</v>
      </c>
      <c r="V5" s="2">
        <v>3808764</v>
      </c>
      <c r="W5" s="15">
        <f>V5/V$4*100</f>
        <v>13.231956853574339</v>
      </c>
      <c r="X5" s="2">
        <v>3770603</v>
      </c>
      <c r="Y5" s="5">
        <f t="shared" ref="Y5:Y11" si="3">X5/$X$4*100</f>
        <v>12.810459572578232</v>
      </c>
      <c r="Z5" s="2">
        <v>3730932</v>
      </c>
      <c r="AA5" s="5">
        <f t="shared" ref="AA5:AA12" si="4">Z5/Z$4*100</f>
        <v>13.731473076786759</v>
      </c>
      <c r="AB5" s="2">
        <v>3591735</v>
      </c>
      <c r="AC5" s="5">
        <f t="shared" ref="AC5:AC18" si="5">AB5/AB$4*100</f>
        <v>12.444871423420661</v>
      </c>
      <c r="AD5" s="2">
        <v>3578310</v>
      </c>
      <c r="AE5" s="5">
        <f t="shared" ref="AE5:AE18" si="6">AD5/AD$4*100</f>
        <v>12.158690394831325</v>
      </c>
      <c r="AF5" s="2">
        <v>3656496</v>
      </c>
      <c r="AG5" s="5">
        <f t="shared" ref="AG5:AI18" si="7">AF5/AF$4*100</f>
        <v>11.759671733542175</v>
      </c>
      <c r="AH5" s="2">
        <v>3703761</v>
      </c>
      <c r="AI5" s="5">
        <f t="shared" si="7"/>
        <v>11.625788063650901</v>
      </c>
      <c r="AJ5" s="2">
        <v>3719773</v>
      </c>
      <c r="AK5" s="5">
        <f t="shared" ref="AK5:AK18" si="8">AJ5/AJ$4*100</f>
        <v>12.972246938999344</v>
      </c>
      <c r="AL5" s="2">
        <v>3810773</v>
      </c>
      <c r="AM5" s="15">
        <f>ROUND(AL5/AL$4*100,1)</f>
        <v>13.2</v>
      </c>
      <c r="AN5" s="2">
        <v>3793358</v>
      </c>
      <c r="AO5" s="5">
        <f>ROUND(AN5/AN$4*100,1)</f>
        <v>14</v>
      </c>
      <c r="AP5" s="2">
        <v>3796793</v>
      </c>
      <c r="AQ5" s="15">
        <f t="shared" ref="AQ5:AS18" si="9">ROUND(AP5/AP$4*100,1)</f>
        <v>12.6</v>
      </c>
      <c r="AR5" s="2">
        <v>3627864</v>
      </c>
      <c r="AS5" s="15">
        <f t="shared" si="9"/>
        <v>12.1</v>
      </c>
      <c r="AT5" s="2">
        <v>3562707</v>
      </c>
      <c r="AU5" s="15">
        <v>11.7</v>
      </c>
      <c r="AV5" s="2">
        <v>3518617</v>
      </c>
      <c r="AW5" s="15">
        <v>10.8</v>
      </c>
      <c r="AX5" s="2">
        <v>3391849</v>
      </c>
      <c r="AY5" s="15">
        <v>10.6</v>
      </c>
      <c r="AZ5" s="2">
        <v>3567724</v>
      </c>
      <c r="BA5" s="15">
        <v>11.4</v>
      </c>
      <c r="BB5" s="2">
        <v>3691097</v>
      </c>
      <c r="BC5" s="15">
        <v>11.1</v>
      </c>
      <c r="BD5" s="2">
        <v>3711101</v>
      </c>
      <c r="BE5" s="15">
        <v>11.1</v>
      </c>
      <c r="BF5" s="34">
        <v>3686366</v>
      </c>
      <c r="BG5" s="35">
        <v>10.7</v>
      </c>
      <c r="BH5" s="2">
        <v>3751886</v>
      </c>
      <c r="BI5" s="15">
        <v>10.6</v>
      </c>
      <c r="BJ5" s="2">
        <v>3804000</v>
      </c>
      <c r="BK5" s="15">
        <v>10.8</v>
      </c>
      <c r="BL5" s="2">
        <v>4887966</v>
      </c>
      <c r="BM5" s="15">
        <v>10.199999999999999</v>
      </c>
      <c r="BN5" s="41">
        <v>5058194</v>
      </c>
      <c r="BO5" s="42">
        <v>12.1</v>
      </c>
      <c r="BP5" s="2">
        <v>4918636</v>
      </c>
      <c r="BQ5" s="15">
        <v>12</v>
      </c>
    </row>
    <row r="6" spans="1:69" ht="13.5" customHeight="1" x14ac:dyDescent="0.2">
      <c r="A6" s="17" t="s">
        <v>2</v>
      </c>
      <c r="B6" s="2">
        <v>1961780</v>
      </c>
      <c r="C6" s="15">
        <v>11.8</v>
      </c>
      <c r="D6" s="2">
        <v>2117357</v>
      </c>
      <c r="E6" s="15">
        <v>11.4</v>
      </c>
      <c r="F6" s="2">
        <v>2247017</v>
      </c>
      <c r="G6" s="15">
        <v>11.1</v>
      </c>
      <c r="H6" s="2">
        <v>2284521</v>
      </c>
      <c r="I6" s="15">
        <v>9.8000000000000007</v>
      </c>
      <c r="J6" s="2">
        <v>2379617</v>
      </c>
      <c r="K6" s="15">
        <v>10.3</v>
      </c>
      <c r="L6" s="2">
        <v>2546637</v>
      </c>
      <c r="M6" s="15">
        <v>10.6</v>
      </c>
      <c r="N6" s="2">
        <v>2611588</v>
      </c>
      <c r="O6" s="15">
        <v>9</v>
      </c>
      <c r="P6" s="2">
        <v>2671536</v>
      </c>
      <c r="Q6" s="15">
        <v>10.1</v>
      </c>
      <c r="R6" s="2">
        <v>2692908</v>
      </c>
      <c r="S6" s="15">
        <v>9.9</v>
      </c>
      <c r="T6" s="2">
        <v>2637923</v>
      </c>
      <c r="U6" s="15">
        <v>8.8000000000000007</v>
      </c>
      <c r="V6" s="2">
        <v>2703204</v>
      </c>
      <c r="W6" s="15">
        <f>V6/V$4*100</f>
        <v>9.3911512223938196</v>
      </c>
      <c r="X6" s="2">
        <v>2642245</v>
      </c>
      <c r="Y6" s="5">
        <f t="shared" si="3"/>
        <v>8.9769123806847269</v>
      </c>
      <c r="Z6" s="2">
        <v>2604339</v>
      </c>
      <c r="AA6" s="5">
        <f t="shared" si="4"/>
        <v>9.5851146205092324</v>
      </c>
      <c r="AB6" s="2">
        <v>2464546</v>
      </c>
      <c r="AC6" s="5">
        <f t="shared" si="5"/>
        <v>8.5393154247475653</v>
      </c>
      <c r="AD6" s="2">
        <v>2437709</v>
      </c>
      <c r="AE6" s="5">
        <f t="shared" si="6"/>
        <v>8.2830579250243481</v>
      </c>
      <c r="AF6" s="2">
        <v>2502105</v>
      </c>
      <c r="AG6" s="5">
        <f t="shared" si="7"/>
        <v>8.047030119232879</v>
      </c>
      <c r="AH6" s="2">
        <v>2525096</v>
      </c>
      <c r="AI6" s="5">
        <f t="shared" si="7"/>
        <v>7.9260597366764856</v>
      </c>
      <c r="AJ6" s="2">
        <v>2563309</v>
      </c>
      <c r="AK6" s="5">
        <f t="shared" si="8"/>
        <v>8.9392221861278802</v>
      </c>
      <c r="AL6" s="2">
        <v>2664612</v>
      </c>
      <c r="AM6" s="15">
        <f t="shared" ref="AM6:AO18" si="10">ROUND(AL6/AL$4*100,1)</f>
        <v>9.1999999999999993</v>
      </c>
      <c r="AN6" s="2">
        <v>2621702</v>
      </c>
      <c r="AO6" s="5">
        <f t="shared" si="10"/>
        <v>9.6999999999999993</v>
      </c>
      <c r="AP6" s="2">
        <v>2566924</v>
      </c>
      <c r="AQ6" s="15">
        <f t="shared" si="9"/>
        <v>8.5</v>
      </c>
      <c r="AR6" s="2">
        <v>2420490</v>
      </c>
      <c r="AS6" s="15">
        <f t="shared" si="9"/>
        <v>8</v>
      </c>
      <c r="AT6" s="2">
        <v>2324523</v>
      </c>
      <c r="AU6" s="15">
        <v>7.7</v>
      </c>
      <c r="AV6" s="2">
        <v>2347128</v>
      </c>
      <c r="AW6" s="15">
        <v>7.2</v>
      </c>
      <c r="AX6" s="2">
        <v>2212748</v>
      </c>
      <c r="AY6" s="15">
        <v>6.9</v>
      </c>
      <c r="AZ6" s="2">
        <v>2369691</v>
      </c>
      <c r="BA6" s="15">
        <v>7.6</v>
      </c>
      <c r="BB6" s="2">
        <v>2446388</v>
      </c>
      <c r="BC6" s="15">
        <v>7.4</v>
      </c>
      <c r="BD6" s="2">
        <v>2492301</v>
      </c>
      <c r="BE6" s="15">
        <v>7.5</v>
      </c>
      <c r="BF6" s="34">
        <v>2469911</v>
      </c>
      <c r="BG6" s="35">
        <v>7.2</v>
      </c>
      <c r="BH6" s="2">
        <v>2508380</v>
      </c>
      <c r="BI6" s="15">
        <v>7.1</v>
      </c>
      <c r="BJ6" s="2">
        <v>2602504</v>
      </c>
      <c r="BK6" s="15">
        <v>7.4</v>
      </c>
      <c r="BL6" s="2">
        <v>3070973</v>
      </c>
      <c r="BM6" s="15">
        <v>6.4</v>
      </c>
      <c r="BN6" s="41">
        <v>3169253</v>
      </c>
      <c r="BO6" s="42">
        <v>7.6</v>
      </c>
      <c r="BP6" s="2">
        <v>3164818</v>
      </c>
      <c r="BQ6" s="15">
        <v>7.7</v>
      </c>
    </row>
    <row r="7" spans="1:69" ht="13.5" customHeight="1" x14ac:dyDescent="0.2">
      <c r="A7" s="17" t="s">
        <v>3</v>
      </c>
      <c r="B7" s="2">
        <v>1488975</v>
      </c>
      <c r="C7" s="15">
        <v>9</v>
      </c>
      <c r="D7" s="2">
        <v>1603364</v>
      </c>
      <c r="E7" s="15">
        <v>8.6999999999999993</v>
      </c>
      <c r="F7" s="2">
        <v>1696561</v>
      </c>
      <c r="G7" s="15">
        <v>8.4</v>
      </c>
      <c r="H7" s="2">
        <v>2007446</v>
      </c>
      <c r="I7" s="15">
        <v>8.6</v>
      </c>
      <c r="J7" s="2">
        <v>2049225</v>
      </c>
      <c r="K7" s="15">
        <v>8.8000000000000007</v>
      </c>
      <c r="L7" s="2">
        <v>2071484</v>
      </c>
      <c r="M7" s="15">
        <v>8.6</v>
      </c>
      <c r="N7" s="2">
        <v>2372565</v>
      </c>
      <c r="O7" s="15">
        <v>8.1</v>
      </c>
      <c r="P7" s="2">
        <v>2826878</v>
      </c>
      <c r="Q7" s="15">
        <v>10.7</v>
      </c>
      <c r="R7" s="2">
        <v>3030902</v>
      </c>
      <c r="S7" s="15">
        <v>11.2</v>
      </c>
      <c r="T7" s="2">
        <v>3113771</v>
      </c>
      <c r="U7" s="15">
        <v>10.3</v>
      </c>
      <c r="V7" s="2">
        <v>3263301</v>
      </c>
      <c r="W7" s="15">
        <v>11.4</v>
      </c>
      <c r="X7" s="2">
        <v>3219398</v>
      </c>
      <c r="Y7" s="5">
        <f t="shared" si="3"/>
        <v>10.9377645769229</v>
      </c>
      <c r="Z7" s="2">
        <v>3201805</v>
      </c>
      <c r="AA7" s="5">
        <f t="shared" si="4"/>
        <v>11.78405265885876</v>
      </c>
      <c r="AB7" s="2">
        <v>3448756</v>
      </c>
      <c r="AC7" s="5">
        <f t="shared" si="5"/>
        <v>11.949468708228906</v>
      </c>
      <c r="AD7" s="2">
        <v>3499375</v>
      </c>
      <c r="AE7" s="5">
        <f t="shared" si="6"/>
        <v>11.890478242637689</v>
      </c>
      <c r="AF7" s="2">
        <v>3414161</v>
      </c>
      <c r="AG7" s="5">
        <f t="shared" si="7"/>
        <v>10.980297149364333</v>
      </c>
      <c r="AH7" s="2">
        <v>3192358</v>
      </c>
      <c r="AI7" s="5">
        <f t="shared" si="7"/>
        <v>10.02053791572957</v>
      </c>
      <c r="AJ7" s="2">
        <v>2899691</v>
      </c>
      <c r="AK7" s="5">
        <f t="shared" si="8"/>
        <v>10.112312686498328</v>
      </c>
      <c r="AL7" s="2">
        <v>3173005</v>
      </c>
      <c r="AM7" s="15">
        <f t="shared" si="10"/>
        <v>11</v>
      </c>
      <c r="AN7" s="2">
        <v>3121196</v>
      </c>
      <c r="AO7" s="5">
        <f t="shared" si="10"/>
        <v>11.5</v>
      </c>
      <c r="AP7" s="2">
        <v>3619950</v>
      </c>
      <c r="AQ7" s="15">
        <f t="shared" si="9"/>
        <v>12</v>
      </c>
      <c r="AR7" s="2">
        <v>3485238</v>
      </c>
      <c r="AS7" s="15">
        <f t="shared" si="9"/>
        <v>11.6</v>
      </c>
      <c r="AT7" s="2">
        <v>3570945</v>
      </c>
      <c r="AU7" s="15">
        <v>11.8</v>
      </c>
      <c r="AV7" s="2">
        <v>3550319</v>
      </c>
      <c r="AW7" s="15">
        <v>10.9</v>
      </c>
      <c r="AX7" s="2">
        <v>3523154</v>
      </c>
      <c r="AY7" s="15">
        <v>11</v>
      </c>
      <c r="AZ7" s="2">
        <v>3786652</v>
      </c>
      <c r="BA7" s="15">
        <v>12.1</v>
      </c>
      <c r="BB7" s="2">
        <v>4067607</v>
      </c>
      <c r="BC7" s="15">
        <v>12.2</v>
      </c>
      <c r="BD7" s="2">
        <v>3994190</v>
      </c>
      <c r="BE7" s="15">
        <v>12</v>
      </c>
      <c r="BF7" s="34">
        <v>4176603</v>
      </c>
      <c r="BG7" s="35">
        <v>12.2</v>
      </c>
      <c r="BH7" s="2">
        <v>4334682</v>
      </c>
      <c r="BI7" s="15">
        <v>12.2</v>
      </c>
      <c r="BJ7" s="2">
        <v>4903449</v>
      </c>
      <c r="BK7" s="15">
        <v>13.9</v>
      </c>
      <c r="BL7" s="2">
        <v>5080363</v>
      </c>
      <c r="BM7" s="15">
        <v>10.6</v>
      </c>
      <c r="BN7" s="41">
        <v>5847960</v>
      </c>
      <c r="BO7" s="42">
        <v>13.9</v>
      </c>
      <c r="BP7" s="2">
        <v>5623817</v>
      </c>
      <c r="BQ7" s="15">
        <v>13.7</v>
      </c>
    </row>
    <row r="8" spans="1:69" ht="13.5" customHeight="1" x14ac:dyDescent="0.2">
      <c r="A8" s="17" t="s">
        <v>4</v>
      </c>
      <c r="B8" s="2">
        <v>67147</v>
      </c>
      <c r="C8" s="15">
        <v>0.4</v>
      </c>
      <c r="D8" s="2">
        <v>81222</v>
      </c>
      <c r="E8" s="15">
        <v>0.4</v>
      </c>
      <c r="F8" s="2">
        <v>97380</v>
      </c>
      <c r="G8" s="15">
        <v>0.5</v>
      </c>
      <c r="H8" s="2">
        <v>162796</v>
      </c>
      <c r="I8" s="15">
        <v>0.7</v>
      </c>
      <c r="J8" s="2">
        <v>173919</v>
      </c>
      <c r="K8" s="15">
        <v>0.8</v>
      </c>
      <c r="L8" s="2">
        <v>204485</v>
      </c>
      <c r="M8" s="15">
        <v>0.9</v>
      </c>
      <c r="N8" s="2">
        <v>273163</v>
      </c>
      <c r="O8" s="15">
        <v>1</v>
      </c>
      <c r="P8" s="2">
        <v>263538</v>
      </c>
      <c r="Q8" s="15">
        <v>1</v>
      </c>
      <c r="R8" s="2">
        <v>256743</v>
      </c>
      <c r="S8" s="15">
        <v>1</v>
      </c>
      <c r="T8" s="2">
        <v>280318</v>
      </c>
      <c r="U8" s="15">
        <v>0.9</v>
      </c>
      <c r="V8" s="2">
        <v>267865</v>
      </c>
      <c r="W8" s="15">
        <f t="shared" ref="W8:W13" si="11">V8/V$4*100</f>
        <v>0.93058486232874771</v>
      </c>
      <c r="X8" s="2">
        <v>259265</v>
      </c>
      <c r="Y8" s="5">
        <f t="shared" si="3"/>
        <v>0.88084155268653186</v>
      </c>
      <c r="Z8" s="2">
        <v>258734</v>
      </c>
      <c r="AA8" s="5">
        <f t="shared" si="4"/>
        <v>0.95225508131730774</v>
      </c>
      <c r="AB8" s="2">
        <v>254952</v>
      </c>
      <c r="AC8" s="5">
        <f t="shared" si="5"/>
        <v>0.88337387339097806</v>
      </c>
      <c r="AD8" s="2">
        <v>333877</v>
      </c>
      <c r="AE8" s="5">
        <f t="shared" si="6"/>
        <v>1.134476071932029</v>
      </c>
      <c r="AF8" s="2">
        <v>300711</v>
      </c>
      <c r="AG8" s="5">
        <f t="shared" si="7"/>
        <v>0.96711787642190794</v>
      </c>
      <c r="AH8" s="2">
        <v>275368</v>
      </c>
      <c r="AI8" s="5">
        <f t="shared" si="7"/>
        <v>0.86435653043255811</v>
      </c>
      <c r="AJ8" s="2">
        <v>260050</v>
      </c>
      <c r="AK8" s="5">
        <f t="shared" si="8"/>
        <v>0.90689211854776597</v>
      </c>
      <c r="AL8" s="2">
        <v>211913</v>
      </c>
      <c r="AM8" s="15">
        <f t="shared" si="10"/>
        <v>0.7</v>
      </c>
      <c r="AN8" s="2">
        <v>133413</v>
      </c>
      <c r="AO8" s="5">
        <f t="shared" si="10"/>
        <v>0.5</v>
      </c>
      <c r="AP8" s="2">
        <v>140325</v>
      </c>
      <c r="AQ8" s="15">
        <f t="shared" si="9"/>
        <v>0.5</v>
      </c>
      <c r="AR8" s="2">
        <v>222981</v>
      </c>
      <c r="AS8" s="15">
        <f t="shared" si="9"/>
        <v>0.7</v>
      </c>
      <c r="AT8" s="2">
        <v>176965</v>
      </c>
      <c r="AU8" s="15">
        <v>0.6</v>
      </c>
      <c r="AV8" s="2">
        <v>163130</v>
      </c>
      <c r="AW8" s="15">
        <v>0.5</v>
      </c>
      <c r="AX8" s="2">
        <v>151961</v>
      </c>
      <c r="AY8" s="15">
        <v>0.5</v>
      </c>
      <c r="AZ8" s="2">
        <v>148673</v>
      </c>
      <c r="BA8" s="15">
        <v>0.5</v>
      </c>
      <c r="BB8" s="2">
        <v>156276</v>
      </c>
      <c r="BC8" s="15">
        <v>0.5</v>
      </c>
      <c r="BD8" s="2">
        <v>119631</v>
      </c>
      <c r="BE8" s="15">
        <v>0.4</v>
      </c>
      <c r="BF8" s="34">
        <v>148996</v>
      </c>
      <c r="BG8" s="35">
        <v>0.4</v>
      </c>
      <c r="BH8" s="2">
        <v>137298</v>
      </c>
      <c r="BI8" s="15">
        <v>0.4</v>
      </c>
      <c r="BJ8" s="2">
        <v>154876</v>
      </c>
      <c r="BK8" s="15">
        <v>0.4</v>
      </c>
      <c r="BL8" s="2">
        <v>148983</v>
      </c>
      <c r="BM8" s="15">
        <v>0.3</v>
      </c>
      <c r="BN8" s="41">
        <v>139204</v>
      </c>
      <c r="BO8" s="42">
        <v>0.3</v>
      </c>
      <c r="BP8" s="2">
        <v>129948</v>
      </c>
      <c r="BQ8" s="15">
        <v>0.3</v>
      </c>
    </row>
    <row r="9" spans="1:69" ht="13.5" customHeight="1" x14ac:dyDescent="0.2">
      <c r="A9" s="17" t="s">
        <v>5</v>
      </c>
      <c r="B9" s="2">
        <v>1818941</v>
      </c>
      <c r="C9" s="15">
        <v>10.9</v>
      </c>
      <c r="D9" s="2">
        <v>1862534</v>
      </c>
      <c r="E9" s="15">
        <v>10</v>
      </c>
      <c r="F9" s="2">
        <v>1974764</v>
      </c>
      <c r="G9" s="15">
        <v>9.6999999999999993</v>
      </c>
      <c r="H9" s="2">
        <v>2067622</v>
      </c>
      <c r="I9" s="15">
        <v>8.9</v>
      </c>
      <c r="J9" s="2">
        <v>2166307</v>
      </c>
      <c r="K9" s="15">
        <v>9.4</v>
      </c>
      <c r="L9" s="2">
        <v>2285035</v>
      </c>
      <c r="M9" s="15">
        <v>9.5</v>
      </c>
      <c r="N9" s="2">
        <v>2519493</v>
      </c>
      <c r="O9" s="15">
        <v>8.6</v>
      </c>
      <c r="P9" s="2">
        <v>2755625</v>
      </c>
      <c r="Q9" s="15">
        <v>10.4</v>
      </c>
      <c r="R9" s="2">
        <v>3063361</v>
      </c>
      <c r="S9" s="15">
        <v>11.3</v>
      </c>
      <c r="T9" s="2">
        <v>3226623</v>
      </c>
      <c r="U9" s="15">
        <v>10.7</v>
      </c>
      <c r="V9" s="2">
        <v>3409771</v>
      </c>
      <c r="W9" s="15">
        <v>11.9</v>
      </c>
      <c r="X9" s="2">
        <v>3293276</v>
      </c>
      <c r="Y9" s="5">
        <f t="shared" si="3"/>
        <v>11.188761866296225</v>
      </c>
      <c r="Z9" s="2">
        <v>3508933</v>
      </c>
      <c r="AA9" s="5">
        <f t="shared" si="4"/>
        <v>12.914418975673797</v>
      </c>
      <c r="AB9" s="2">
        <v>3763349</v>
      </c>
      <c r="AC9" s="5">
        <f t="shared" si="5"/>
        <v>13.039490504299097</v>
      </c>
      <c r="AD9" s="2">
        <v>4068174</v>
      </c>
      <c r="AE9" s="5">
        <f t="shared" si="6"/>
        <v>13.823192551316833</v>
      </c>
      <c r="AF9" s="2">
        <v>4238059</v>
      </c>
      <c r="AG9" s="5">
        <f t="shared" si="7"/>
        <v>13.630038875301384</v>
      </c>
      <c r="AH9" s="2">
        <v>4499968</v>
      </c>
      <c r="AI9" s="5">
        <f t="shared" si="7"/>
        <v>14.125013536567565</v>
      </c>
      <c r="AJ9" s="2">
        <v>4604512</v>
      </c>
      <c r="AK9" s="5">
        <f t="shared" si="8"/>
        <v>16.057664458983314</v>
      </c>
      <c r="AL9" s="2">
        <v>4923741</v>
      </c>
      <c r="AM9" s="15">
        <v>17</v>
      </c>
      <c r="AN9" s="2">
        <v>5063002</v>
      </c>
      <c r="AO9" s="5">
        <f t="shared" si="10"/>
        <v>18.600000000000001</v>
      </c>
      <c r="AP9" s="2">
        <v>5372273</v>
      </c>
      <c r="AQ9" s="15">
        <f t="shared" si="9"/>
        <v>17.8</v>
      </c>
      <c r="AR9" s="2">
        <v>7006882</v>
      </c>
      <c r="AS9" s="15">
        <f t="shared" si="9"/>
        <v>23.3</v>
      </c>
      <c r="AT9" s="2">
        <v>7459396</v>
      </c>
      <c r="AU9" s="15">
        <v>24.6</v>
      </c>
      <c r="AV9" s="2">
        <v>7581451</v>
      </c>
      <c r="AW9" s="15">
        <v>23.2</v>
      </c>
      <c r="AX9" s="2">
        <v>7705148</v>
      </c>
      <c r="AY9" s="15">
        <v>24.1</v>
      </c>
      <c r="AZ9" s="2">
        <v>8200084</v>
      </c>
      <c r="BA9" s="15">
        <v>26.1</v>
      </c>
      <c r="BB9" s="2">
        <v>8662494</v>
      </c>
      <c r="BC9" s="15">
        <v>26.1</v>
      </c>
      <c r="BD9" s="2">
        <v>9099537</v>
      </c>
      <c r="BE9" s="15">
        <v>27.2</v>
      </c>
      <c r="BF9" s="34">
        <v>9307952</v>
      </c>
      <c r="BG9" s="35">
        <v>27.1</v>
      </c>
      <c r="BH9" s="2">
        <v>9280476</v>
      </c>
      <c r="BI9" s="15">
        <v>26.1</v>
      </c>
      <c r="BJ9" s="2">
        <v>10103697</v>
      </c>
      <c r="BK9" s="15">
        <v>28.6</v>
      </c>
      <c r="BL9" s="2">
        <v>10501421</v>
      </c>
      <c r="BM9" s="15">
        <v>21.8</v>
      </c>
      <c r="BN9" s="41">
        <v>13702352</v>
      </c>
      <c r="BO9" s="42">
        <v>32.700000000000003</v>
      </c>
      <c r="BP9" s="2">
        <v>11862656</v>
      </c>
      <c r="BQ9" s="15">
        <v>28.9</v>
      </c>
    </row>
    <row r="10" spans="1:69" ht="13.5" customHeight="1" x14ac:dyDescent="0.2">
      <c r="A10" s="17" t="s">
        <v>6</v>
      </c>
      <c r="B10" s="2">
        <v>2333990</v>
      </c>
      <c r="C10" s="15">
        <v>14.1</v>
      </c>
      <c r="D10" s="2">
        <v>2362653</v>
      </c>
      <c r="E10" s="15">
        <v>12.7</v>
      </c>
      <c r="F10" s="2">
        <v>2424235</v>
      </c>
      <c r="G10" s="15">
        <v>12</v>
      </c>
      <c r="H10" s="2">
        <v>3464230</v>
      </c>
      <c r="I10" s="15">
        <v>14.9</v>
      </c>
      <c r="J10" s="2">
        <v>3643329</v>
      </c>
      <c r="K10" s="15">
        <v>15.7</v>
      </c>
      <c r="L10" s="2">
        <v>3336150</v>
      </c>
      <c r="M10" s="15">
        <v>13.8</v>
      </c>
      <c r="N10" s="2">
        <v>3447560</v>
      </c>
      <c r="O10" s="15">
        <v>11.8</v>
      </c>
      <c r="P10" s="2">
        <v>3950300</v>
      </c>
      <c r="Q10" s="15">
        <v>15</v>
      </c>
      <c r="R10" s="2">
        <v>3828206</v>
      </c>
      <c r="S10" s="15">
        <v>14.1</v>
      </c>
      <c r="T10" s="2">
        <v>4147381</v>
      </c>
      <c r="U10" s="15">
        <v>13.8</v>
      </c>
      <c r="V10" s="2">
        <v>4178952</v>
      </c>
      <c r="W10" s="15">
        <f t="shared" si="11"/>
        <v>14.518020165376011</v>
      </c>
      <c r="X10" s="2">
        <v>4205708</v>
      </c>
      <c r="Y10" s="5">
        <f t="shared" si="3"/>
        <v>14.288709871622352</v>
      </c>
      <c r="Z10" s="2">
        <v>4450461</v>
      </c>
      <c r="AA10" s="5">
        <f t="shared" si="4"/>
        <v>16.379656718693742</v>
      </c>
      <c r="AB10" s="2">
        <v>4538178</v>
      </c>
      <c r="AC10" s="5">
        <f t="shared" si="5"/>
        <v>15.724167207936091</v>
      </c>
      <c r="AD10" s="2">
        <v>4894518</v>
      </c>
      <c r="AE10" s="5">
        <f t="shared" si="6"/>
        <v>16.631015477677739</v>
      </c>
      <c r="AF10" s="2">
        <v>4858032</v>
      </c>
      <c r="AG10" s="5">
        <f t="shared" si="7"/>
        <v>15.623936575082636</v>
      </c>
      <c r="AH10" s="2">
        <v>4860560</v>
      </c>
      <c r="AI10" s="5">
        <f t="shared" si="7"/>
        <v>15.256880892330535</v>
      </c>
      <c r="AJ10" s="2">
        <v>4825371</v>
      </c>
      <c r="AK10" s="5">
        <f t="shared" si="8"/>
        <v>16.827882826260151</v>
      </c>
      <c r="AL10" s="2">
        <v>4686309</v>
      </c>
      <c r="AM10" s="15">
        <f t="shared" si="10"/>
        <v>16.2</v>
      </c>
      <c r="AN10" s="2">
        <v>4494212</v>
      </c>
      <c r="AO10" s="5">
        <f t="shared" si="10"/>
        <v>16.5</v>
      </c>
      <c r="AP10" s="2">
        <v>5994151</v>
      </c>
      <c r="AQ10" s="15">
        <f t="shared" si="9"/>
        <v>19.899999999999999</v>
      </c>
      <c r="AR10" s="2">
        <v>4413524</v>
      </c>
      <c r="AS10" s="15">
        <f t="shared" si="9"/>
        <v>14.7</v>
      </c>
      <c r="AT10" s="2">
        <v>4752203</v>
      </c>
      <c r="AU10" s="15">
        <v>15.6</v>
      </c>
      <c r="AV10" s="2">
        <v>4904902</v>
      </c>
      <c r="AW10" s="15">
        <v>15</v>
      </c>
      <c r="AX10" s="2">
        <v>4857527</v>
      </c>
      <c r="AY10" s="15">
        <v>15.2</v>
      </c>
      <c r="AZ10" s="2">
        <v>5064755</v>
      </c>
      <c r="BA10" s="15">
        <v>16.100000000000001</v>
      </c>
      <c r="BB10" s="2">
        <v>4879407</v>
      </c>
      <c r="BC10" s="15">
        <v>14.7</v>
      </c>
      <c r="BD10" s="2">
        <v>4498165</v>
      </c>
      <c r="BE10" s="15">
        <v>13.5</v>
      </c>
      <c r="BF10" s="34">
        <v>4594140</v>
      </c>
      <c r="BG10" s="35">
        <v>13.4</v>
      </c>
      <c r="BH10" s="2">
        <v>4734385</v>
      </c>
      <c r="BI10" s="15">
        <v>13.3</v>
      </c>
      <c r="BJ10" s="2">
        <v>4524146</v>
      </c>
      <c r="BK10" s="15">
        <v>12.8</v>
      </c>
      <c r="BL10" s="2">
        <v>14887140</v>
      </c>
      <c r="BM10" s="15">
        <v>30.9</v>
      </c>
      <c r="BN10" s="41">
        <v>4491013</v>
      </c>
      <c r="BO10" s="42">
        <v>10.7</v>
      </c>
      <c r="BP10" s="2">
        <v>5580035</v>
      </c>
      <c r="BQ10" s="15">
        <v>13.6</v>
      </c>
    </row>
    <row r="11" spans="1:69" ht="13.5" customHeight="1" x14ac:dyDescent="0.2">
      <c r="A11" s="17" t="s">
        <v>7</v>
      </c>
      <c r="B11" s="2">
        <v>1683594</v>
      </c>
      <c r="C11" s="15">
        <v>10.1</v>
      </c>
      <c r="D11" s="2">
        <v>1653609</v>
      </c>
      <c r="E11" s="15">
        <v>8.9</v>
      </c>
      <c r="F11" s="2">
        <v>2025827</v>
      </c>
      <c r="G11" s="15">
        <v>10</v>
      </c>
      <c r="H11" s="2">
        <v>2558494</v>
      </c>
      <c r="I11" s="15">
        <v>11</v>
      </c>
      <c r="J11" s="2">
        <v>3525566</v>
      </c>
      <c r="K11" s="15">
        <v>15.2</v>
      </c>
      <c r="L11" s="2">
        <v>3972908</v>
      </c>
      <c r="M11" s="15">
        <v>16.5</v>
      </c>
      <c r="N11" s="2">
        <v>3322742</v>
      </c>
      <c r="O11" s="15">
        <v>11.4</v>
      </c>
      <c r="P11" s="2">
        <v>3397111</v>
      </c>
      <c r="Q11" s="15">
        <v>12.9</v>
      </c>
      <c r="R11" s="2">
        <v>3489297</v>
      </c>
      <c r="S11" s="15">
        <v>12.9</v>
      </c>
      <c r="T11" s="2">
        <v>3733288</v>
      </c>
      <c r="U11" s="15">
        <v>12.4</v>
      </c>
      <c r="V11" s="2">
        <v>5161789</v>
      </c>
      <c r="W11" s="15">
        <f t="shared" si="11"/>
        <v>17.932476082859068</v>
      </c>
      <c r="X11" s="2">
        <v>3746224</v>
      </c>
      <c r="Y11" s="5">
        <f t="shared" si="3"/>
        <v>12.727632981202824</v>
      </c>
      <c r="Z11" s="2">
        <v>3498131</v>
      </c>
      <c r="AA11" s="5">
        <f t="shared" si="4"/>
        <v>12.874662857852446</v>
      </c>
      <c r="AB11" s="2">
        <v>2839897</v>
      </c>
      <c r="AC11" s="5">
        <f t="shared" si="5"/>
        <v>9.8398553960016724</v>
      </c>
      <c r="AD11" s="2">
        <v>2080114</v>
      </c>
      <c r="AE11" s="5">
        <f t="shared" si="6"/>
        <v>7.0679907866993545</v>
      </c>
      <c r="AF11" s="2">
        <v>4180745</v>
      </c>
      <c r="AG11" s="5">
        <f t="shared" si="7"/>
        <v>13.44571108559883</v>
      </c>
      <c r="AH11" s="2">
        <v>3110319</v>
      </c>
      <c r="AI11" s="5">
        <f t="shared" si="7"/>
        <v>9.7630245321840725</v>
      </c>
      <c r="AJ11" s="2">
        <v>3786895</v>
      </c>
      <c r="AK11" s="5">
        <f t="shared" si="8"/>
        <v>13.206326588225121</v>
      </c>
      <c r="AL11" s="2">
        <v>4001347</v>
      </c>
      <c r="AM11" s="15">
        <f t="shared" si="10"/>
        <v>13.9</v>
      </c>
      <c r="AN11" s="2">
        <v>4002816</v>
      </c>
      <c r="AO11" s="5">
        <f t="shared" si="10"/>
        <v>14.7</v>
      </c>
      <c r="AP11" s="2">
        <v>3798253</v>
      </c>
      <c r="AQ11" s="15">
        <f t="shared" si="9"/>
        <v>12.6</v>
      </c>
      <c r="AR11" s="2">
        <v>4301768</v>
      </c>
      <c r="AS11" s="15">
        <f t="shared" si="9"/>
        <v>14.3</v>
      </c>
      <c r="AT11" s="2">
        <v>4315772</v>
      </c>
      <c r="AU11" s="15">
        <v>14.2</v>
      </c>
      <c r="AV11" s="2">
        <v>5572015</v>
      </c>
      <c r="AW11" s="15">
        <v>17</v>
      </c>
      <c r="AX11" s="2">
        <v>4429469</v>
      </c>
      <c r="AY11" s="15">
        <v>13.8</v>
      </c>
      <c r="AZ11" s="2">
        <v>3692709</v>
      </c>
      <c r="BA11" s="15">
        <v>11.8</v>
      </c>
      <c r="BB11" s="2">
        <v>3797098</v>
      </c>
      <c r="BC11" s="15">
        <v>11.4</v>
      </c>
      <c r="BD11" s="2">
        <v>3936500</v>
      </c>
      <c r="BE11" s="15">
        <v>11.8</v>
      </c>
      <c r="BF11" s="34">
        <v>3427191</v>
      </c>
      <c r="BG11" s="35">
        <v>10</v>
      </c>
      <c r="BH11" s="2">
        <v>3185487</v>
      </c>
      <c r="BI11" s="15">
        <v>9</v>
      </c>
      <c r="BJ11" s="2">
        <v>3180607</v>
      </c>
      <c r="BK11" s="15">
        <v>9</v>
      </c>
      <c r="BL11" s="2">
        <v>3009260</v>
      </c>
      <c r="BM11" s="15">
        <v>6.2</v>
      </c>
      <c r="BN11" s="41">
        <v>4490609</v>
      </c>
      <c r="BO11" s="42">
        <v>10.7</v>
      </c>
      <c r="BP11" s="2">
        <v>3063197</v>
      </c>
      <c r="BQ11" s="15">
        <v>7.5</v>
      </c>
    </row>
    <row r="12" spans="1:69" ht="13.5" customHeight="1" x14ac:dyDescent="0.2">
      <c r="A12" s="17" t="s">
        <v>8</v>
      </c>
      <c r="B12" s="2">
        <v>1163706</v>
      </c>
      <c r="C12" s="15">
        <v>7</v>
      </c>
      <c r="D12" s="2">
        <v>2512303</v>
      </c>
      <c r="E12" s="15">
        <v>13.6</v>
      </c>
      <c r="F12" s="2">
        <v>2444619</v>
      </c>
      <c r="G12" s="15">
        <v>12.1</v>
      </c>
      <c r="H12" s="2">
        <v>2226889</v>
      </c>
      <c r="I12" s="15">
        <v>9.6</v>
      </c>
      <c r="J12" s="2">
        <v>1165017</v>
      </c>
      <c r="K12" s="15">
        <v>5</v>
      </c>
      <c r="L12" s="2">
        <v>1288428</v>
      </c>
      <c r="M12" s="15">
        <v>5.3</v>
      </c>
      <c r="N12" s="2">
        <v>557432</v>
      </c>
      <c r="O12" s="15">
        <v>1.9</v>
      </c>
      <c r="P12" s="2">
        <v>1853560</v>
      </c>
      <c r="Q12" s="15">
        <v>7</v>
      </c>
      <c r="R12" s="2">
        <v>2101407</v>
      </c>
      <c r="S12" s="15">
        <v>7.8</v>
      </c>
      <c r="T12" s="2">
        <v>835774</v>
      </c>
      <c r="U12" s="15">
        <v>2.8</v>
      </c>
      <c r="V12" s="2">
        <v>1100494</v>
      </c>
      <c r="W12" s="15">
        <f t="shared" si="11"/>
        <v>3.8232059338980937</v>
      </c>
      <c r="X12" s="2">
        <v>1697135</v>
      </c>
      <c r="Y12" s="5">
        <v>5.7</v>
      </c>
      <c r="Z12" s="2">
        <v>1759069</v>
      </c>
      <c r="AA12" s="5">
        <f t="shared" si="4"/>
        <v>6.4741487150423023</v>
      </c>
      <c r="AB12" s="2">
        <v>1106538</v>
      </c>
      <c r="AC12" s="5">
        <f t="shared" si="5"/>
        <v>3.8340031029931358</v>
      </c>
      <c r="AD12" s="2">
        <v>888623</v>
      </c>
      <c r="AE12" s="5">
        <f t="shared" si="6"/>
        <v>3.019439884953008</v>
      </c>
      <c r="AF12" s="2">
        <v>612227</v>
      </c>
      <c r="AG12" s="5">
        <f t="shared" si="7"/>
        <v>1.968985757515207</v>
      </c>
      <c r="AH12" s="2">
        <v>909509</v>
      </c>
      <c r="AI12" s="5">
        <f t="shared" si="7"/>
        <v>2.8548707316652098</v>
      </c>
      <c r="AJ12" s="2">
        <v>342025</v>
      </c>
      <c r="AK12" s="5">
        <f t="shared" si="8"/>
        <v>1.1927697629159764</v>
      </c>
      <c r="AL12" s="2">
        <v>307020</v>
      </c>
      <c r="AM12" s="15">
        <f t="shared" si="10"/>
        <v>1.1000000000000001</v>
      </c>
      <c r="AN12" s="2">
        <v>195696</v>
      </c>
      <c r="AO12" s="5">
        <f t="shared" si="10"/>
        <v>0.7</v>
      </c>
      <c r="AP12" s="2">
        <v>254010</v>
      </c>
      <c r="AQ12" s="15">
        <f t="shared" si="9"/>
        <v>0.8</v>
      </c>
      <c r="AR12" s="2">
        <v>618627</v>
      </c>
      <c r="AS12" s="15">
        <f t="shared" si="9"/>
        <v>2.1</v>
      </c>
      <c r="AT12" s="2">
        <v>624668</v>
      </c>
      <c r="AU12" s="15">
        <v>2.1</v>
      </c>
      <c r="AV12" s="2">
        <v>1046177</v>
      </c>
      <c r="AW12" s="15">
        <v>3.2</v>
      </c>
      <c r="AX12" s="2">
        <v>836702</v>
      </c>
      <c r="AY12" s="15">
        <v>2.6</v>
      </c>
      <c r="AZ12" s="2">
        <v>886444</v>
      </c>
      <c r="BA12" s="15">
        <v>2.8</v>
      </c>
      <c r="BB12" s="2">
        <v>615283</v>
      </c>
      <c r="BC12" s="15">
        <v>1.8</v>
      </c>
      <c r="BD12" s="2">
        <v>768921</v>
      </c>
      <c r="BE12" s="15">
        <v>2.2999999999999998</v>
      </c>
      <c r="BF12" s="34">
        <v>1392581</v>
      </c>
      <c r="BG12" s="35">
        <v>4</v>
      </c>
      <c r="BH12" s="2">
        <v>1469890</v>
      </c>
      <c r="BI12" s="15">
        <v>4.0999999999999996</v>
      </c>
      <c r="BJ12" s="2">
        <v>1193229</v>
      </c>
      <c r="BK12" s="15">
        <v>3.4</v>
      </c>
      <c r="BL12" s="2">
        <v>1626299</v>
      </c>
      <c r="BM12" s="15">
        <v>3.4</v>
      </c>
      <c r="BN12" s="41">
        <v>1446633</v>
      </c>
      <c r="BO12" s="42">
        <v>3.4</v>
      </c>
      <c r="BP12" s="2">
        <v>3925562</v>
      </c>
      <c r="BQ12" s="15">
        <v>9.6</v>
      </c>
    </row>
    <row r="13" spans="1:69" ht="13.5" customHeight="1" x14ac:dyDescent="0.2">
      <c r="A13" s="17" t="s">
        <v>9</v>
      </c>
      <c r="B13" s="2">
        <v>206890</v>
      </c>
      <c r="C13" s="15">
        <v>1.2</v>
      </c>
      <c r="D13" s="2">
        <v>216050</v>
      </c>
      <c r="E13" s="15">
        <v>1.2</v>
      </c>
      <c r="F13" s="2">
        <v>218750</v>
      </c>
      <c r="G13" s="15">
        <v>1.1000000000000001</v>
      </c>
      <c r="H13" s="2">
        <v>337750</v>
      </c>
      <c r="I13" s="15">
        <v>1.5</v>
      </c>
      <c r="J13" s="2">
        <v>366940</v>
      </c>
      <c r="K13" s="15">
        <v>1.6</v>
      </c>
      <c r="L13" s="2">
        <v>433740</v>
      </c>
      <c r="M13" s="15">
        <v>1.8</v>
      </c>
      <c r="N13" s="2">
        <v>385900</v>
      </c>
      <c r="O13" s="15">
        <v>1.3</v>
      </c>
      <c r="P13" s="2">
        <v>723100</v>
      </c>
      <c r="Q13" s="15">
        <v>2.7</v>
      </c>
      <c r="R13" s="2">
        <v>411200</v>
      </c>
      <c r="S13" s="15">
        <v>1.5</v>
      </c>
      <c r="T13" s="2">
        <v>495600</v>
      </c>
      <c r="U13" s="15">
        <v>1.7</v>
      </c>
      <c r="V13" s="2">
        <v>607991</v>
      </c>
      <c r="W13" s="15">
        <f t="shared" si="11"/>
        <v>2.1122103336834512</v>
      </c>
      <c r="X13" s="2">
        <v>751309</v>
      </c>
      <c r="Y13" s="5">
        <f>X13/$X$4*100</f>
        <v>2.5525396258938371</v>
      </c>
      <c r="Z13" s="2">
        <v>638924</v>
      </c>
      <c r="AA13" s="5">
        <f>Z13/Z$4*100-0.05</f>
        <v>2.3015217388343996</v>
      </c>
      <c r="AB13" s="2">
        <v>644306</v>
      </c>
      <c r="AC13" s="5">
        <f t="shared" si="5"/>
        <v>2.2324323279246583</v>
      </c>
      <c r="AD13" s="2">
        <v>699586</v>
      </c>
      <c r="AE13" s="5">
        <f t="shared" si="6"/>
        <v>2.3771136593974442</v>
      </c>
      <c r="AF13" s="2">
        <v>642376</v>
      </c>
      <c r="AG13" s="5">
        <f t="shared" si="7"/>
        <v>2.0659480796658571</v>
      </c>
      <c r="AH13" s="2">
        <v>448148</v>
      </c>
      <c r="AI13" s="5">
        <f t="shared" si="7"/>
        <v>1.4066981290501803</v>
      </c>
      <c r="AJ13" s="2">
        <v>443731</v>
      </c>
      <c r="AK13" s="5">
        <f t="shared" si="8"/>
        <v>1.5474568223623102</v>
      </c>
      <c r="AL13" s="2">
        <v>445532</v>
      </c>
      <c r="AM13" s="15">
        <f t="shared" si="10"/>
        <v>1.5</v>
      </c>
      <c r="AN13" s="2">
        <v>1183987</v>
      </c>
      <c r="AO13" s="5">
        <f t="shared" si="10"/>
        <v>4.4000000000000004</v>
      </c>
      <c r="AP13" s="2">
        <v>1390948</v>
      </c>
      <c r="AQ13" s="15">
        <f t="shared" si="9"/>
        <v>4.5999999999999996</v>
      </c>
      <c r="AR13" s="2">
        <v>707224</v>
      </c>
      <c r="AS13" s="15">
        <v>2.2999999999999998</v>
      </c>
      <c r="AT13" s="2">
        <v>500274</v>
      </c>
      <c r="AU13" s="15">
        <v>1.6</v>
      </c>
      <c r="AV13" s="2">
        <v>481746</v>
      </c>
      <c r="AW13" s="15">
        <v>1.5</v>
      </c>
      <c r="AX13" s="2">
        <v>503896</v>
      </c>
      <c r="AY13" s="15">
        <v>1.6</v>
      </c>
      <c r="AZ13" s="2">
        <v>464016</v>
      </c>
      <c r="BA13" s="15">
        <v>1.5</v>
      </c>
      <c r="BB13" s="2">
        <v>959147</v>
      </c>
      <c r="BC13" s="15">
        <v>2.9</v>
      </c>
      <c r="BD13" s="2">
        <v>474135</v>
      </c>
      <c r="BE13" s="15">
        <v>1.4</v>
      </c>
      <c r="BF13" s="34">
        <v>477984</v>
      </c>
      <c r="BG13" s="35">
        <v>1.4</v>
      </c>
      <c r="BH13" s="2">
        <v>453621</v>
      </c>
      <c r="BI13" s="15">
        <v>1.3</v>
      </c>
      <c r="BJ13" s="2">
        <v>438462</v>
      </c>
      <c r="BK13" s="15">
        <v>1.2</v>
      </c>
      <c r="BL13" s="2">
        <v>688453</v>
      </c>
      <c r="BM13" s="15">
        <v>1.4</v>
      </c>
      <c r="BN13" s="41">
        <v>696563</v>
      </c>
      <c r="BO13" s="42">
        <v>1.7</v>
      </c>
      <c r="BP13" s="2">
        <v>723615</v>
      </c>
      <c r="BQ13" s="15">
        <v>1.8</v>
      </c>
    </row>
    <row r="14" spans="1:69" ht="13.5" customHeight="1" x14ac:dyDescent="0.2">
      <c r="A14" s="17" t="s">
        <v>10</v>
      </c>
      <c r="B14" s="2">
        <v>500461</v>
      </c>
      <c r="C14" s="15">
        <v>3</v>
      </c>
      <c r="D14" s="2">
        <v>265798</v>
      </c>
      <c r="E14" s="15">
        <v>1.4</v>
      </c>
      <c r="F14" s="2">
        <v>297709</v>
      </c>
      <c r="G14" s="15">
        <v>1.5</v>
      </c>
      <c r="H14" s="2">
        <v>403241</v>
      </c>
      <c r="I14" s="15">
        <v>1.7</v>
      </c>
      <c r="J14" s="2">
        <v>541133</v>
      </c>
      <c r="K14" s="15">
        <v>2.2999999999999998</v>
      </c>
      <c r="L14" s="2">
        <v>743425</v>
      </c>
      <c r="M14" s="15">
        <v>3.1</v>
      </c>
      <c r="N14" s="2">
        <v>635477</v>
      </c>
      <c r="O14" s="15">
        <v>2.2000000000000002</v>
      </c>
      <c r="P14" s="2">
        <v>797652</v>
      </c>
      <c r="Q14" s="15">
        <v>3</v>
      </c>
      <c r="R14" s="2">
        <v>773212</v>
      </c>
      <c r="S14" s="15">
        <v>2.9</v>
      </c>
      <c r="T14" s="2">
        <v>1005002</v>
      </c>
      <c r="U14" s="15">
        <v>3.3</v>
      </c>
      <c r="V14" s="2">
        <v>1168448</v>
      </c>
      <c r="W14" s="15">
        <v>4.0999999999999996</v>
      </c>
      <c r="X14" s="2">
        <v>1369848</v>
      </c>
      <c r="Y14" s="5">
        <f>X14/$X$4*100</f>
        <v>4.6539989557577783</v>
      </c>
      <c r="Z14" s="2">
        <v>1363782</v>
      </c>
      <c r="AA14" s="5">
        <f>Z14/Z$4*100</f>
        <v>5.0193184479391206</v>
      </c>
      <c r="AB14" s="2">
        <v>1544727</v>
      </c>
      <c r="AC14" s="5">
        <f t="shared" si="5"/>
        <v>5.3522681654649711</v>
      </c>
      <c r="AD14" s="2">
        <v>1499132</v>
      </c>
      <c r="AE14" s="5">
        <f t="shared" si="6"/>
        <v>5.0938800296744207</v>
      </c>
      <c r="AF14" s="2">
        <v>1874630</v>
      </c>
      <c r="AG14" s="5">
        <f t="shared" si="7"/>
        <v>6.0290052065830695</v>
      </c>
      <c r="AH14" s="2">
        <v>2390477</v>
      </c>
      <c r="AI14" s="5">
        <f t="shared" si="7"/>
        <v>7.5035022435389367</v>
      </c>
      <c r="AJ14" s="2">
        <v>2020366</v>
      </c>
      <c r="AK14" s="5">
        <f t="shared" si="8"/>
        <v>7.0457758199649136</v>
      </c>
      <c r="AL14" s="2">
        <v>2211950</v>
      </c>
      <c r="AM14" s="15">
        <f t="shared" si="10"/>
        <v>7.7</v>
      </c>
      <c r="AN14" s="2">
        <v>2026475</v>
      </c>
      <c r="AO14" s="5">
        <f t="shared" si="10"/>
        <v>7.5</v>
      </c>
      <c r="AP14" s="2">
        <v>1918033</v>
      </c>
      <c r="AQ14" s="15">
        <f t="shared" si="9"/>
        <v>6.4</v>
      </c>
      <c r="AR14" s="2">
        <v>2119876</v>
      </c>
      <c r="AS14" s="15">
        <f t="shared" si="9"/>
        <v>7</v>
      </c>
      <c r="AT14" s="2">
        <v>2403804</v>
      </c>
      <c r="AU14" s="15">
        <v>7.9</v>
      </c>
      <c r="AV14" s="2">
        <v>2488454</v>
      </c>
      <c r="AW14" s="15">
        <v>7.6</v>
      </c>
      <c r="AX14" s="2">
        <v>2702110</v>
      </c>
      <c r="AY14" s="15">
        <v>8.4</v>
      </c>
      <c r="AZ14" s="2">
        <v>2796970</v>
      </c>
      <c r="BA14" s="15">
        <v>8.9</v>
      </c>
      <c r="BB14" s="2">
        <v>2940553</v>
      </c>
      <c r="BC14" s="15">
        <v>8.9</v>
      </c>
      <c r="BD14" s="2">
        <v>2552003</v>
      </c>
      <c r="BE14" s="15">
        <v>7.6</v>
      </c>
      <c r="BF14" s="34">
        <v>2494459</v>
      </c>
      <c r="BG14" s="35">
        <v>7.3</v>
      </c>
      <c r="BH14" s="2">
        <v>2824836</v>
      </c>
      <c r="BI14" s="15">
        <v>8</v>
      </c>
      <c r="BJ14" s="2">
        <v>2673388</v>
      </c>
      <c r="BK14" s="15">
        <v>7.6</v>
      </c>
      <c r="BL14" s="2">
        <v>2959806</v>
      </c>
      <c r="BM14" s="15">
        <v>6.1</v>
      </c>
      <c r="BN14" s="41">
        <v>3320708</v>
      </c>
      <c r="BO14" s="42">
        <v>7.9</v>
      </c>
      <c r="BP14" s="2">
        <v>3044566</v>
      </c>
      <c r="BQ14" s="15">
        <v>7.4</v>
      </c>
    </row>
    <row r="15" spans="1:69" ht="13.5" customHeight="1" x14ac:dyDescent="0.2">
      <c r="A15" s="17" t="s">
        <v>11</v>
      </c>
      <c r="B15" s="3"/>
      <c r="C15" s="15"/>
      <c r="D15" s="3"/>
      <c r="E15" s="15"/>
      <c r="F15" s="3"/>
      <c r="G15" s="15"/>
      <c r="H15" s="3"/>
      <c r="I15" s="15"/>
      <c r="J15" s="3"/>
      <c r="K15" s="15"/>
      <c r="L15" s="3"/>
      <c r="M15" s="15"/>
      <c r="N15" s="3"/>
      <c r="O15" s="15"/>
      <c r="P15" s="3"/>
      <c r="Q15" s="15"/>
      <c r="R15" s="3"/>
      <c r="S15" s="15"/>
      <c r="T15" s="3"/>
      <c r="U15" s="15"/>
      <c r="V15" s="3"/>
      <c r="W15" s="15"/>
      <c r="X15" s="3"/>
      <c r="Y15" s="5"/>
      <c r="Z15" s="3"/>
      <c r="AA15" s="5">
        <f>Z15/Z$4*100</f>
        <v>0</v>
      </c>
      <c r="AB15" s="3"/>
      <c r="AC15" s="5">
        <f t="shared" si="5"/>
        <v>0</v>
      </c>
      <c r="AD15" s="3"/>
      <c r="AE15" s="5">
        <f t="shared" si="6"/>
        <v>0</v>
      </c>
      <c r="AF15" s="3">
        <v>0</v>
      </c>
      <c r="AG15" s="5">
        <f t="shared" si="7"/>
        <v>0</v>
      </c>
      <c r="AH15" s="3"/>
      <c r="AI15" s="5">
        <f t="shared" si="7"/>
        <v>0</v>
      </c>
      <c r="AJ15" s="3"/>
      <c r="AK15" s="5">
        <f t="shared" si="8"/>
        <v>0</v>
      </c>
      <c r="AL15" s="3"/>
      <c r="AM15" s="15">
        <f t="shared" si="10"/>
        <v>0</v>
      </c>
      <c r="AN15" s="3"/>
      <c r="AO15" s="5">
        <f t="shared" si="10"/>
        <v>0</v>
      </c>
      <c r="AP15" s="3"/>
      <c r="AQ15" s="15">
        <f t="shared" si="9"/>
        <v>0</v>
      </c>
      <c r="AR15" s="3"/>
      <c r="AS15" s="15">
        <f t="shared" si="9"/>
        <v>0</v>
      </c>
      <c r="AT15" s="3"/>
      <c r="AU15" s="15"/>
      <c r="AV15" s="3"/>
      <c r="AW15" s="15"/>
      <c r="AX15" s="3"/>
      <c r="AY15" s="15"/>
      <c r="AZ15" s="3"/>
      <c r="BA15" s="15"/>
      <c r="BB15" s="3"/>
      <c r="BC15" s="15"/>
      <c r="BD15" s="3"/>
      <c r="BE15" s="15"/>
      <c r="BF15" s="36"/>
      <c r="BG15" s="35"/>
      <c r="BH15" s="3"/>
      <c r="BI15" s="15"/>
      <c r="BJ15" s="3"/>
      <c r="BK15" s="15"/>
      <c r="BL15" s="3"/>
      <c r="BM15" s="15"/>
      <c r="BN15" s="43"/>
      <c r="BO15" s="42"/>
      <c r="BP15" s="3"/>
      <c r="BQ15" s="15"/>
    </row>
    <row r="16" spans="1:69" ht="13.5" customHeight="1" x14ac:dyDescent="0.2">
      <c r="A16" s="17" t="s">
        <v>12</v>
      </c>
      <c r="B16" s="2">
        <v>4648844</v>
      </c>
      <c r="C16" s="15">
        <v>28</v>
      </c>
      <c r="D16" s="2">
        <v>5077774</v>
      </c>
      <c r="E16" s="15">
        <v>27.4</v>
      </c>
      <c r="F16" s="2">
        <v>5947408</v>
      </c>
      <c r="G16" s="15">
        <v>29.4</v>
      </c>
      <c r="H16" s="2">
        <v>6871179</v>
      </c>
      <c r="I16" s="15">
        <v>29.5</v>
      </c>
      <c r="J16" s="2">
        <v>6176243</v>
      </c>
      <c r="K16" s="15">
        <v>26.7</v>
      </c>
      <c r="L16" s="2">
        <v>6232899</v>
      </c>
      <c r="M16" s="15">
        <v>25.8</v>
      </c>
      <c r="N16" s="2">
        <v>12003879</v>
      </c>
      <c r="O16" s="15">
        <v>41.2</v>
      </c>
      <c r="P16" s="2">
        <v>6149687</v>
      </c>
      <c r="Q16" s="15">
        <v>23.3</v>
      </c>
      <c r="R16" s="2">
        <v>6289721</v>
      </c>
      <c r="S16" s="15">
        <v>23.2</v>
      </c>
      <c r="T16" s="2">
        <v>9546745</v>
      </c>
      <c r="U16" s="15">
        <v>31.7</v>
      </c>
      <c r="V16" s="2">
        <v>5699269</v>
      </c>
      <c r="W16" s="15">
        <v>19.8</v>
      </c>
      <c r="X16" s="2">
        <v>7121018</v>
      </c>
      <c r="Y16" s="5">
        <f>X16/$X$4*100</f>
        <v>24.193348704332411</v>
      </c>
      <c r="Z16" s="2">
        <v>4727997</v>
      </c>
      <c r="AA16" s="5">
        <f>Z16/Z$4*100</f>
        <v>17.401111441491981</v>
      </c>
      <c r="AB16" s="2">
        <v>7104965</v>
      </c>
      <c r="AC16" s="5">
        <f t="shared" si="5"/>
        <v>24.617733739516972</v>
      </c>
      <c r="AD16" s="2">
        <v>7636471</v>
      </c>
      <c r="AE16" s="5">
        <f t="shared" si="6"/>
        <v>25.947859910993724</v>
      </c>
      <c r="AF16" s="2">
        <v>7285620</v>
      </c>
      <c r="AG16" s="5">
        <f t="shared" si="7"/>
        <v>23.431312265986215</v>
      </c>
      <c r="AH16" s="2">
        <v>8467682</v>
      </c>
      <c r="AI16" s="5">
        <f t="shared" si="7"/>
        <v>26.579327424850469</v>
      </c>
      <c r="AJ16" s="2">
        <v>5744704</v>
      </c>
      <c r="AK16" s="5">
        <f t="shared" si="8"/>
        <v>20.033942630224285</v>
      </c>
      <c r="AL16" s="2">
        <v>5096317</v>
      </c>
      <c r="AM16" s="15">
        <f t="shared" si="10"/>
        <v>17.7</v>
      </c>
      <c r="AN16" s="2">
        <v>3153088</v>
      </c>
      <c r="AO16" s="5">
        <f t="shared" si="10"/>
        <v>11.6</v>
      </c>
      <c r="AP16" s="2">
        <v>3556421</v>
      </c>
      <c r="AQ16" s="15">
        <f t="shared" si="9"/>
        <v>11.8</v>
      </c>
      <c r="AR16" s="2">
        <v>3432897</v>
      </c>
      <c r="AS16" s="15">
        <f t="shared" si="9"/>
        <v>11.4</v>
      </c>
      <c r="AT16" s="2">
        <v>2981109</v>
      </c>
      <c r="AU16" s="15">
        <v>9.8000000000000007</v>
      </c>
      <c r="AV16" s="2">
        <v>3351602</v>
      </c>
      <c r="AW16" s="15">
        <v>10.3</v>
      </c>
      <c r="AX16" s="2">
        <v>3900881</v>
      </c>
      <c r="AY16" s="15">
        <v>12.2</v>
      </c>
      <c r="AZ16" s="2">
        <v>2755860</v>
      </c>
      <c r="BA16" s="15">
        <v>8.8000000000000007</v>
      </c>
      <c r="BB16" s="2">
        <v>3416535</v>
      </c>
      <c r="BC16" s="15">
        <v>10.3</v>
      </c>
      <c r="BD16" s="2">
        <v>4233590</v>
      </c>
      <c r="BE16" s="15">
        <v>12.7</v>
      </c>
      <c r="BF16" s="34">
        <v>4653092</v>
      </c>
      <c r="BG16" s="35">
        <v>13.5</v>
      </c>
      <c r="BH16" s="2">
        <v>5224511</v>
      </c>
      <c r="BI16" s="15">
        <v>14.7</v>
      </c>
      <c r="BJ16" s="2">
        <v>4279678</v>
      </c>
      <c r="BK16" s="15">
        <v>12.1</v>
      </c>
      <c r="BL16" s="2">
        <v>4399985</v>
      </c>
      <c r="BM16" s="15">
        <v>9.1</v>
      </c>
      <c r="BN16" s="41">
        <v>2733099</v>
      </c>
      <c r="BO16" s="42">
        <v>6.6</v>
      </c>
      <c r="BP16" s="2">
        <v>2131582</v>
      </c>
      <c r="BQ16" s="15">
        <v>5.2</v>
      </c>
    </row>
    <row r="17" spans="1:71" ht="13.5" customHeight="1" x14ac:dyDescent="0.2">
      <c r="A17" s="17" t="s">
        <v>13</v>
      </c>
      <c r="B17" s="3"/>
      <c r="C17" s="15"/>
      <c r="D17" s="3"/>
      <c r="E17" s="15"/>
      <c r="F17" s="2">
        <v>29394</v>
      </c>
      <c r="G17" s="15">
        <v>0.1</v>
      </c>
      <c r="H17" s="3"/>
      <c r="I17" s="15"/>
      <c r="J17" s="2">
        <v>19995</v>
      </c>
      <c r="K17" s="15">
        <v>0.1</v>
      </c>
      <c r="L17" s="3"/>
      <c r="M17" s="15"/>
      <c r="N17" s="2">
        <v>4522</v>
      </c>
      <c r="O17" s="15">
        <v>0</v>
      </c>
      <c r="P17" s="3" t="s">
        <v>15</v>
      </c>
      <c r="Q17" s="15" t="s">
        <v>15</v>
      </c>
      <c r="R17" s="2">
        <v>52158</v>
      </c>
      <c r="S17" s="15">
        <v>0.2</v>
      </c>
      <c r="T17" s="2">
        <v>15854</v>
      </c>
      <c r="U17" s="15">
        <v>0.1</v>
      </c>
      <c r="V17" s="2">
        <v>117942</v>
      </c>
      <c r="W17" s="15">
        <v>0.4</v>
      </c>
      <c r="X17" s="2" t="s">
        <v>25</v>
      </c>
      <c r="Y17" s="5" t="s">
        <v>25</v>
      </c>
      <c r="Z17" s="2">
        <v>31893</v>
      </c>
      <c r="AA17" s="5">
        <f>Z17/Z$4*100</f>
        <v>0.11738028750938376</v>
      </c>
      <c r="AB17" s="2">
        <v>23763</v>
      </c>
      <c r="AC17" s="5">
        <f t="shared" si="5"/>
        <v>8.2335550822860037E-2</v>
      </c>
      <c r="AD17" s="2">
        <v>251881</v>
      </c>
      <c r="AE17" s="5">
        <f t="shared" si="6"/>
        <v>0.85586298988642939</v>
      </c>
      <c r="AF17" s="2">
        <v>30464</v>
      </c>
      <c r="AG17" s="5">
        <f t="shared" si="7"/>
        <v>9.7975394938386043E-2</v>
      </c>
      <c r="AH17" s="2"/>
      <c r="AI17" s="5">
        <f t="shared" si="7"/>
        <v>0</v>
      </c>
      <c r="AJ17" s="2">
        <v>27737</v>
      </c>
      <c r="AK17" s="5">
        <f t="shared" si="8"/>
        <v>9.6729347018494088E-2</v>
      </c>
      <c r="AL17" s="2"/>
      <c r="AM17" s="15">
        <f t="shared" si="10"/>
        <v>0</v>
      </c>
      <c r="AN17" s="2"/>
      <c r="AO17" s="5">
        <f t="shared" si="10"/>
        <v>0</v>
      </c>
      <c r="AP17" s="2">
        <v>285366</v>
      </c>
      <c r="AQ17" s="15">
        <v>1</v>
      </c>
      <c r="AR17" s="2">
        <v>145854</v>
      </c>
      <c r="AS17" s="15">
        <f t="shared" si="9"/>
        <v>0.5</v>
      </c>
      <c r="AT17" s="2">
        <v>25307</v>
      </c>
      <c r="AU17" s="15">
        <v>0.1</v>
      </c>
      <c r="AV17" s="2">
        <v>14989</v>
      </c>
      <c r="AW17" s="15">
        <v>0</v>
      </c>
      <c r="AX17" s="2">
        <v>5236</v>
      </c>
      <c r="AY17" s="15">
        <v>0</v>
      </c>
      <c r="AZ17" s="2">
        <v>5098</v>
      </c>
      <c r="BA17" s="15">
        <v>0</v>
      </c>
      <c r="BB17" s="2">
        <v>21393</v>
      </c>
      <c r="BC17" s="15">
        <v>0.1</v>
      </c>
      <c r="BD17" s="2">
        <v>0</v>
      </c>
      <c r="BE17" s="15">
        <v>0</v>
      </c>
      <c r="BF17" s="34">
        <v>0</v>
      </c>
      <c r="BG17" s="35">
        <v>0</v>
      </c>
      <c r="BH17" s="2">
        <v>120387</v>
      </c>
      <c r="BI17" s="15">
        <v>0.3</v>
      </c>
      <c r="BJ17" s="2">
        <v>69642</v>
      </c>
      <c r="BK17" s="15">
        <v>0.2</v>
      </c>
      <c r="BL17" s="2">
        <v>0</v>
      </c>
      <c r="BM17" s="15">
        <v>0</v>
      </c>
      <c r="BN17" s="41">
        <v>20854</v>
      </c>
      <c r="BO17" s="42">
        <v>0</v>
      </c>
      <c r="BP17" s="2">
        <v>3681</v>
      </c>
      <c r="BQ17" s="15">
        <v>0</v>
      </c>
    </row>
    <row r="18" spans="1:71" ht="13.5" customHeight="1" x14ac:dyDescent="0.2">
      <c r="A18" s="18" t="s">
        <v>14</v>
      </c>
      <c r="B18" s="19">
        <v>14695</v>
      </c>
      <c r="C18" s="20">
        <v>0.1</v>
      </c>
      <c r="D18" s="19">
        <v>6041</v>
      </c>
      <c r="E18" s="20">
        <v>0</v>
      </c>
      <c r="F18" s="19">
        <v>6326</v>
      </c>
      <c r="G18" s="20">
        <v>0</v>
      </c>
      <c r="H18" s="19">
        <v>3534</v>
      </c>
      <c r="I18" s="20">
        <v>0</v>
      </c>
      <c r="J18" s="19">
        <v>7711</v>
      </c>
      <c r="K18" s="20">
        <v>0</v>
      </c>
      <c r="L18" s="21"/>
      <c r="M18" s="20"/>
      <c r="N18" s="21"/>
      <c r="O18" s="20"/>
      <c r="P18" s="22"/>
      <c r="Q18" s="23"/>
      <c r="R18" s="24"/>
      <c r="S18" s="25"/>
      <c r="T18" s="24"/>
      <c r="U18" s="25"/>
      <c r="V18" s="24"/>
      <c r="W18" s="25"/>
      <c r="X18" s="24"/>
      <c r="Y18" s="26"/>
      <c r="Z18" s="24"/>
      <c r="AA18" s="27">
        <f>Z18/Z$4*100</f>
        <v>0</v>
      </c>
      <c r="AB18" s="24"/>
      <c r="AC18" s="27">
        <f t="shared" si="5"/>
        <v>0</v>
      </c>
      <c r="AD18" s="24"/>
      <c r="AE18" s="27">
        <f t="shared" si="6"/>
        <v>0</v>
      </c>
      <c r="AF18" s="24">
        <v>0</v>
      </c>
      <c r="AG18" s="27">
        <f t="shared" si="7"/>
        <v>0</v>
      </c>
      <c r="AH18" s="24"/>
      <c r="AI18" s="27">
        <f t="shared" si="7"/>
        <v>0</v>
      </c>
      <c r="AJ18" s="24"/>
      <c r="AK18" s="27">
        <f t="shared" si="8"/>
        <v>0</v>
      </c>
      <c r="AL18" s="24"/>
      <c r="AM18" s="20">
        <f t="shared" si="10"/>
        <v>0</v>
      </c>
      <c r="AN18" s="24"/>
      <c r="AO18" s="27">
        <f t="shared" si="10"/>
        <v>0</v>
      </c>
      <c r="AP18" s="24"/>
      <c r="AQ18" s="20">
        <f>ROUND(AP18/AP$4*100,1)</f>
        <v>0</v>
      </c>
      <c r="AR18" s="24"/>
      <c r="AS18" s="20">
        <f t="shared" si="9"/>
        <v>0</v>
      </c>
      <c r="AT18" s="24"/>
      <c r="AU18" s="20"/>
      <c r="AV18" s="24"/>
      <c r="AW18" s="20"/>
      <c r="AX18" s="24"/>
      <c r="AY18" s="20"/>
      <c r="AZ18" s="24"/>
      <c r="BA18" s="20"/>
      <c r="BB18" s="24"/>
      <c r="BC18" s="20"/>
      <c r="BD18" s="24"/>
      <c r="BE18" s="20"/>
      <c r="BF18" s="37"/>
      <c r="BG18" s="38"/>
      <c r="BH18" s="24"/>
      <c r="BI18" s="20"/>
      <c r="BJ18" s="24"/>
      <c r="BK18" s="20"/>
      <c r="BL18" s="24"/>
      <c r="BM18" s="20"/>
      <c r="BN18" s="44"/>
      <c r="BO18" s="45"/>
      <c r="BP18" s="24"/>
      <c r="BQ18" s="20"/>
    </row>
    <row r="19" spans="1:71" x14ac:dyDescent="0.2">
      <c r="B19" s="6" t="s">
        <v>16</v>
      </c>
      <c r="AS19" s="8"/>
      <c r="AU19" s="8"/>
    </row>
    <row r="20" spans="1:71" x14ac:dyDescent="0.2">
      <c r="BH20" s="40"/>
      <c r="BI20" s="40"/>
      <c r="BJ20" s="40"/>
      <c r="BK20" s="40"/>
      <c r="BL20" s="40"/>
      <c r="BM20" s="40"/>
    </row>
    <row r="21" spans="1:71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39"/>
      <c r="BG21" s="39"/>
      <c r="BH21" s="4"/>
      <c r="BI21" s="4"/>
      <c r="BJ21" s="4"/>
      <c r="BK21" s="4"/>
      <c r="BL21" s="4"/>
      <c r="BM21" s="4"/>
      <c r="BN21" s="7"/>
      <c r="BO21" s="7"/>
      <c r="BP21" s="7"/>
      <c r="BQ21" s="7"/>
      <c r="BR21" s="7"/>
      <c r="BS21" s="7"/>
    </row>
  </sheetData>
  <mergeCells count="35">
    <mergeCell ref="AT2:AU2"/>
    <mergeCell ref="T2:U2"/>
    <mergeCell ref="V2:W2"/>
    <mergeCell ref="N2:O2"/>
    <mergeCell ref="BL2:BM2"/>
    <mergeCell ref="BF2:BG2"/>
    <mergeCell ref="X2:Y2"/>
    <mergeCell ref="AF2:AG2"/>
    <mergeCell ref="AD2:AE2"/>
    <mergeCell ref="BJ2:BK2"/>
    <mergeCell ref="Z2:AA2"/>
    <mergeCell ref="BD2:BE2"/>
    <mergeCell ref="BB2:BC2"/>
    <mergeCell ref="AJ2:AK2"/>
    <mergeCell ref="AZ2:BA2"/>
    <mergeCell ref="AX2:AY2"/>
    <mergeCell ref="AV2:AW2"/>
    <mergeCell ref="AR2:AS2"/>
    <mergeCell ref="BH2:BI2"/>
    <mergeCell ref="BP2:BQ2"/>
    <mergeCell ref="BN2:BO2"/>
    <mergeCell ref="A2:A3"/>
    <mergeCell ref="B2:C2"/>
    <mergeCell ref="D2:E2"/>
    <mergeCell ref="F2:G2"/>
    <mergeCell ref="H2:I2"/>
    <mergeCell ref="AB2:AC2"/>
    <mergeCell ref="P2:Q2"/>
    <mergeCell ref="AP2:AQ2"/>
    <mergeCell ref="AH2:AI2"/>
    <mergeCell ref="J2:K2"/>
    <mergeCell ref="L2:M2"/>
    <mergeCell ref="AN2:AO2"/>
    <mergeCell ref="AL2:AM2"/>
    <mergeCell ref="R2:S2"/>
  </mergeCells>
  <phoneticPr fontId="2"/>
  <pageMargins left="0.39370078740157483" right="0.39370078740157483" top="0.59055118110236227" bottom="0.59055118110236227" header="0.51181102362204722" footer="0.51181102362204722"/>
  <pageSetup paperSize="9" scale="12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歳出（性質別）</vt:lpstr>
      <vt:lpstr>'歳出（性質別）'!Print_Area</vt:lpstr>
      <vt:lpstr>'歳出（性質別）'!Print_Titles</vt:lpstr>
    </vt:vector>
  </TitlesOfParts>
  <Company>大野城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0376</dc:creator>
  <cp:lastModifiedBy>髙畑 太貴</cp:lastModifiedBy>
  <cp:lastPrinted>2024-02-27T10:22:14Z</cp:lastPrinted>
  <dcterms:created xsi:type="dcterms:W3CDTF">2001-09-26T07:22:23Z</dcterms:created>
  <dcterms:modified xsi:type="dcterms:W3CDTF">2024-03-04T04:53:50Z</dcterms:modified>
</cp:coreProperties>
</file>