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317910CB-3E00-4776-9BE2-34620042A635}" xr6:coauthVersionLast="36" xr6:coauthVersionMax="36" xr10:uidLastSave="{00000000-0000-0000-0000-000000000000}"/>
  <bookViews>
    <workbookView xWindow="5328" yWindow="48" windowWidth="12120" windowHeight="9000" xr2:uid="{00000000-000D-0000-FFFF-FFFF00000000}"/>
  </bookViews>
  <sheets>
    <sheet name="Sheet1 (2)" sheetId="2" r:id="rId1"/>
  </sheets>
  <definedNames>
    <definedName name="_xlnm.Print_Area" localSheetId="0">'Sheet1 (2)'!$A$1:$Q$30</definedName>
  </definedNames>
  <calcPr calcId="191029"/>
</workbook>
</file>

<file path=xl/calcChain.xml><?xml version="1.0" encoding="utf-8"?>
<calcChain xmlns="http://schemas.openxmlformats.org/spreadsheetml/2006/main">
  <c r="E24" i="2" l="1"/>
  <c r="E23" i="2"/>
  <c r="Q24" i="2"/>
  <c r="M24" i="2"/>
  <c r="I24" i="2"/>
  <c r="Q23" i="2"/>
  <c r="M23" i="2"/>
  <c r="I23" i="2"/>
  <c r="D22" i="2"/>
  <c r="C22" i="2"/>
  <c r="B22" i="2"/>
  <c r="E22" i="2"/>
  <c r="Q22" i="2"/>
  <c r="M22" i="2"/>
  <c r="I22" i="2"/>
  <c r="O21" i="2"/>
  <c r="K21" i="2"/>
  <c r="G21" i="2"/>
  <c r="Q21" i="2"/>
  <c r="M21" i="2"/>
  <c r="I21" i="2"/>
  <c r="E21" i="2"/>
  <c r="D20" i="2"/>
  <c r="C20" i="2"/>
  <c r="B20" i="2"/>
  <c r="E20" i="2"/>
  <c r="Q20" i="2"/>
  <c r="M20" i="2"/>
  <c r="I20" i="2"/>
  <c r="Q19" i="2"/>
  <c r="M19" i="2"/>
  <c r="I19" i="2"/>
  <c r="E19" i="2"/>
  <c r="Q18" i="2"/>
  <c r="M18" i="2"/>
  <c r="I18" i="2"/>
  <c r="E18" i="2"/>
  <c r="D17" i="2"/>
  <c r="E17" i="2"/>
  <c r="Q17" i="2"/>
  <c r="C17" i="2"/>
  <c r="M17" i="2"/>
  <c r="I17" i="2"/>
  <c r="B4" i="2"/>
  <c r="C4" i="2"/>
  <c r="D4" i="2"/>
  <c r="E4" i="2"/>
  <c r="I4" i="2"/>
  <c r="M4" i="2"/>
  <c r="Q4" i="2"/>
  <c r="B5" i="2"/>
  <c r="C5" i="2"/>
  <c r="D5" i="2"/>
  <c r="E5" i="2"/>
  <c r="I5" i="2"/>
  <c r="M5" i="2"/>
  <c r="Q5" i="2"/>
  <c r="B6" i="2"/>
  <c r="C6" i="2"/>
  <c r="D6" i="2"/>
  <c r="E6" i="2"/>
  <c r="I6" i="2"/>
  <c r="M6" i="2"/>
  <c r="Q6" i="2"/>
  <c r="B7" i="2"/>
  <c r="C7" i="2"/>
  <c r="D7" i="2"/>
  <c r="E7" i="2"/>
  <c r="I7" i="2"/>
  <c r="M7" i="2"/>
  <c r="Q7" i="2"/>
  <c r="B8" i="2"/>
  <c r="C8" i="2"/>
  <c r="D8" i="2"/>
  <c r="E8" i="2"/>
  <c r="I8" i="2"/>
  <c r="M8" i="2"/>
  <c r="Q8" i="2"/>
  <c r="B9" i="2"/>
  <c r="E9" i="2"/>
  <c r="C9" i="2"/>
  <c r="D9" i="2"/>
  <c r="I9" i="2"/>
  <c r="M9" i="2"/>
  <c r="Q9" i="2"/>
  <c r="B10" i="2"/>
  <c r="E10" i="2"/>
  <c r="C10" i="2"/>
  <c r="D10" i="2"/>
  <c r="I10" i="2"/>
  <c r="M10" i="2"/>
  <c r="Q10" i="2"/>
  <c r="B11" i="2"/>
  <c r="C11" i="2"/>
  <c r="D11" i="2"/>
  <c r="E11" i="2"/>
  <c r="I11" i="2"/>
  <c r="M11" i="2"/>
  <c r="Q11" i="2"/>
  <c r="B12" i="2"/>
  <c r="C12" i="2"/>
  <c r="D12" i="2"/>
  <c r="E12" i="2"/>
  <c r="I12" i="2"/>
  <c r="M12" i="2"/>
  <c r="Q12" i="2"/>
  <c r="B13" i="2"/>
  <c r="C13" i="2"/>
  <c r="D13" i="2"/>
  <c r="E13" i="2"/>
  <c r="I13" i="2"/>
  <c r="M13" i="2"/>
  <c r="Q13" i="2"/>
  <c r="B14" i="2"/>
  <c r="E14" i="2"/>
  <c r="C14" i="2"/>
  <c r="D14" i="2"/>
  <c r="I14" i="2"/>
  <c r="M14" i="2"/>
  <c r="Q14" i="2"/>
  <c r="B15" i="2"/>
  <c r="C15" i="2"/>
  <c r="D15" i="2"/>
  <c r="E15" i="2"/>
  <c r="I15" i="2"/>
  <c r="M15" i="2"/>
  <c r="Q15" i="2"/>
  <c r="B16" i="2"/>
  <c r="C16" i="2"/>
  <c r="D16" i="2"/>
  <c r="E16" i="2"/>
  <c r="I16" i="2"/>
  <c r="M16" i="2"/>
  <c r="Q16" i="2"/>
</calcChain>
</file>

<file path=xl/sharedStrings.xml><?xml version="1.0" encoding="utf-8"?>
<sst xmlns="http://schemas.openxmlformats.org/spreadsheetml/2006/main" count="30" uniqueCount="18">
  <si>
    <t>年</t>
    <rPh sb="0" eb="1">
      <t>ネン</t>
    </rPh>
    <phoneticPr fontId="2"/>
  </si>
  <si>
    <t>合計</t>
    <rPh sb="0" eb="2">
      <t>ゴウケイ</t>
    </rPh>
    <phoneticPr fontId="2"/>
  </si>
  <si>
    <t>日数</t>
    <rPh sb="0" eb="2">
      <t>ニッスウ</t>
    </rPh>
    <phoneticPr fontId="2"/>
  </si>
  <si>
    <t>便数計</t>
    <rPh sb="0" eb="1">
      <t>ビン</t>
    </rPh>
    <rPh sb="1" eb="2">
      <t>スウ</t>
    </rPh>
    <rPh sb="2" eb="3">
      <t>ケイ</t>
    </rPh>
    <phoneticPr fontId="2"/>
  </si>
  <si>
    <t>利用者数</t>
    <rPh sb="0" eb="3">
      <t>リヨウシャ</t>
    </rPh>
    <rPh sb="3" eb="4">
      <t>スウ</t>
    </rPh>
    <phoneticPr fontId="2"/>
  </si>
  <si>
    <t>１日当り
利用者数</t>
    <rPh sb="1" eb="2">
      <t>ニチ</t>
    </rPh>
    <rPh sb="2" eb="3">
      <t>アタ</t>
    </rPh>
    <rPh sb="5" eb="8">
      <t>リヨウシャ</t>
    </rPh>
    <rPh sb="8" eb="9">
      <t>スウ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</si>
  <si>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</si>
  <si>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</si>
  <si>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日曜日:祝日</t>
    <rPh sb="0" eb="3">
      <t>ニチヨウビ</t>
    </rPh>
    <rPh sb="4" eb="6">
      <t>シュクジツ</t>
    </rPh>
    <phoneticPr fontId="2"/>
  </si>
  <si>
    <t>資料：都市計画課</t>
    <rPh sb="0" eb="2">
      <t>シリョウ</t>
    </rPh>
    <rPh sb="3" eb="8">
      <t>トシケイカクカ</t>
    </rPh>
    <phoneticPr fontId="2"/>
  </si>
  <si>
    <t>令和２</t>
    <rPh sb="0" eb="2">
      <t>レイワ</t>
    </rPh>
    <phoneticPr fontId="2"/>
  </si>
  <si>
    <t>３</t>
    <phoneticPr fontId="2"/>
  </si>
  <si>
    <t>４</t>
    <phoneticPr fontId="2"/>
  </si>
  <si>
    <t>平成14</t>
    <rPh sb="0" eb="2">
      <t>ヘイセイ</t>
    </rPh>
    <phoneticPr fontId="2"/>
  </si>
  <si>
    <t>※平成15年度の内容は、数値違い判明のため平成20年3月に訂正</t>
    <rPh sb="1" eb="3">
      <t>ヘイセイ</t>
    </rPh>
    <rPh sb="5" eb="7">
      <t>ネンド</t>
    </rPh>
    <rPh sb="8" eb="10">
      <t>ナイヨウ</t>
    </rPh>
    <rPh sb="12" eb="14">
      <t>スウチ</t>
    </rPh>
    <rPh sb="14" eb="15">
      <t>チガ</t>
    </rPh>
    <rPh sb="16" eb="18">
      <t>ハンメイ</t>
    </rPh>
    <rPh sb="21" eb="23">
      <t>ヘイセイ</t>
    </rPh>
    <rPh sb="25" eb="26">
      <t>ネン</t>
    </rPh>
    <rPh sb="27" eb="28">
      <t>ツキ</t>
    </rPh>
    <rPh sb="29" eb="31">
      <t>テイセイ</t>
    </rPh>
    <phoneticPr fontId="2"/>
  </si>
  <si>
    <t>※平成24年度の内容は、数値違い判明のため平成26年7月に訂正</t>
    <rPh sb="1" eb="3">
      <t>ヘイセイ</t>
    </rPh>
    <rPh sb="5" eb="7">
      <t>ネンド</t>
    </rPh>
    <rPh sb="8" eb="10">
      <t>ナイヨウ</t>
    </rPh>
    <rPh sb="12" eb="14">
      <t>スウチ</t>
    </rPh>
    <rPh sb="14" eb="15">
      <t>チガ</t>
    </rPh>
    <rPh sb="16" eb="18">
      <t>ハンメイ</t>
    </rPh>
    <rPh sb="21" eb="23">
      <t>ヘイセイ</t>
    </rPh>
    <rPh sb="25" eb="26">
      <t>ネン</t>
    </rPh>
    <rPh sb="27" eb="28">
      <t>ツキ</t>
    </rPh>
    <rPh sb="29" eb="31">
      <t>テイセイ</t>
    </rPh>
    <phoneticPr fontId="2"/>
  </si>
  <si>
    <t>※平成23年度の内容は、数値違い判明のため平成27年6月に訂正</t>
    <rPh sb="1" eb="3">
      <t>ヘイセイ</t>
    </rPh>
    <rPh sb="5" eb="7">
      <t>ネンド</t>
    </rPh>
    <rPh sb="8" eb="10">
      <t>ナイヨウ</t>
    </rPh>
    <rPh sb="12" eb="14">
      <t>スウチ</t>
    </rPh>
    <rPh sb="14" eb="15">
      <t>チガ</t>
    </rPh>
    <rPh sb="16" eb="18">
      <t>ハンメイ</t>
    </rPh>
    <rPh sb="21" eb="23">
      <t>ヘイセイ</t>
    </rPh>
    <rPh sb="25" eb="26">
      <t>ネン</t>
    </rPh>
    <rPh sb="27" eb="28">
      <t>ツキ</t>
    </rPh>
    <rPh sb="29" eb="31">
      <t>テイセイ</t>
    </rPh>
    <phoneticPr fontId="2"/>
  </si>
  <si>
    <t>（３）コミュニティバス利用者　　　　　　　　　　　（4月1日～3月31日）</t>
    <rPh sb="11" eb="14">
      <t>リヨウシャ</t>
    </rPh>
    <rPh sb="27" eb="28">
      <t>ツキ</t>
    </rPh>
    <rPh sb="29" eb="30">
      <t>ニチ</t>
    </rPh>
    <rPh sb="32" eb="33">
      <t>ツキ</t>
    </rPh>
    <rPh sb="35" eb="3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</si>
</sst>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/>
    <xf numFmtId="38" fontId="1" fillId="0" borderId="0" xfId="1" applyFont="1" applyFill="1" applyBorder="1"/>
    <xf numFmtId="38" fontId="1" fillId="0" borderId="2" xfId="1" applyFont="1" applyFill="1" applyBorder="1"/>
    <xf numFmtId="0" fontId="3" fillId="0" borderId="0" xfId="0" applyFont="1" applyFill="1"/>
    <xf numFmtId="38" fontId="3" fillId="0" borderId="0" xfId="1" applyFont="1" applyFill="1" applyBorder="1"/>
    <xf numFmtId="0" fontId="3" fillId="0" borderId="0" xfId="0" applyFont="1" applyFill="1" applyAlignment="1"/>
    <xf numFmtId="38" fontId="0" fillId="0" borderId="0" xfId="0" applyNumberFormat="1" applyFill="1"/>
    <xf numFmtId="0" fontId="0" fillId="0" borderId="0" xfId="0" applyFill="1" applyBorder="1" applyAlignment="1">
      <alignment horizontal="center"/>
    </xf>
    <xf numFmtId="38" fontId="3" fillId="0" borderId="1" xfId="1" applyFont="1" applyFill="1" applyBorder="1"/>
    <xf numFmtId="38" fontId="3" fillId="0" borderId="2" xfId="1" applyFont="1" applyFill="1" applyBorder="1"/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8" fontId="0" fillId="0" borderId="0" xfId="1" applyFont="1" applyFill="1" applyBorder="1"/>
    <xf numFmtId="38" fontId="0" fillId="0" borderId="2" xfId="1" applyFont="1" applyFill="1" applyBorder="1"/>
    <xf numFmtId="38" fontId="0" fillId="0" borderId="1" xfId="1" applyFont="1" applyFill="1" applyBorder="1"/>
    <xf numFmtId="1" fontId="0" fillId="0" borderId="0" xfId="0" applyNumberFormat="1" applyFont="1" applyFill="1" applyBorder="1"/>
    <xf numFmtId="38" fontId="1" fillId="2" borderId="2" xfId="1" applyFont="1" applyFill="1" applyBorder="1"/>
    <xf numFmtId="38" fontId="1" fillId="2" borderId="0" xfId="1" applyFont="1" applyFill="1" applyBorder="1"/>
    <xf numFmtId="38" fontId="1" fillId="2" borderId="1" xfId="1" applyFont="1" applyFill="1" applyBorder="1"/>
    <xf numFmtId="1" fontId="0" fillId="2" borderId="0" xfId="0" applyNumberFormat="1" applyFont="1" applyFill="1" applyBorder="1"/>
    <xf numFmtId="0" fontId="0" fillId="2" borderId="0" xfId="0" applyFill="1"/>
    <xf numFmtId="38" fontId="1" fillId="0" borderId="1" xfId="1" applyFont="1" applyFill="1" applyBorder="1"/>
    <xf numFmtId="0" fontId="0" fillId="2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zoomScaleNormal="100" workbookViewId="0"/>
  </sheetViews>
  <sheetFormatPr defaultColWidth="9" defaultRowHeight="13.2" x14ac:dyDescent="0.2"/>
  <cols>
    <col min="1" max="1" width="6.6640625" style="2" customWidth="1"/>
    <col min="2" max="2" width="6.21875" style="2" customWidth="1"/>
    <col min="3" max="3" width="7.44140625" style="2" customWidth="1"/>
    <col min="4" max="4" width="8.77734375" style="2" customWidth="1"/>
    <col min="5" max="5" width="8.77734375" style="7" customWidth="1"/>
    <col min="6" max="6" width="6.21875" style="2" customWidth="1"/>
    <col min="7" max="7" width="7.44140625" style="2" customWidth="1"/>
    <col min="8" max="8" width="8.77734375" style="2" customWidth="1"/>
    <col min="9" max="9" width="8.77734375" style="7" customWidth="1"/>
    <col min="10" max="10" width="6.21875" style="2" customWidth="1"/>
    <col min="11" max="11" width="7.44140625" style="2" customWidth="1"/>
    <col min="12" max="12" width="8.77734375" style="2" customWidth="1"/>
    <col min="13" max="13" width="8.77734375" style="7" customWidth="1"/>
    <col min="14" max="14" width="6.21875" style="2" customWidth="1"/>
    <col min="15" max="15" width="7.44140625" style="2" customWidth="1"/>
    <col min="16" max="16" width="8.77734375" style="2" customWidth="1"/>
    <col min="17" max="17" width="8.77734375" style="7" customWidth="1"/>
    <col min="18" max="16384" width="9" style="2"/>
  </cols>
  <sheetData>
    <row r="1" spans="1:18" ht="13.8" thickBot="1" x14ac:dyDescent="0.25">
      <c r="A1" s="2" t="s">
        <v>17</v>
      </c>
    </row>
    <row r="2" spans="1:18" ht="13.5" customHeight="1" x14ac:dyDescent="0.2">
      <c r="A2" s="30" t="s">
        <v>0</v>
      </c>
      <c r="B2" s="32" t="s">
        <v>1</v>
      </c>
      <c r="C2" s="33"/>
      <c r="D2" s="33"/>
      <c r="E2" s="33"/>
      <c r="F2" s="32" t="s">
        <v>6</v>
      </c>
      <c r="G2" s="33"/>
      <c r="H2" s="33"/>
      <c r="I2" s="34"/>
      <c r="J2" s="32" t="s">
        <v>7</v>
      </c>
      <c r="K2" s="33"/>
      <c r="L2" s="33"/>
      <c r="M2" s="34"/>
      <c r="N2" s="32" t="s">
        <v>8</v>
      </c>
      <c r="O2" s="33"/>
      <c r="P2" s="33"/>
      <c r="Q2" s="33"/>
      <c r="R2" s="3"/>
    </row>
    <row r="3" spans="1:18" ht="26.4" x14ac:dyDescent="0.2">
      <c r="A3" s="31"/>
      <c r="B3" s="14" t="s">
        <v>2</v>
      </c>
      <c r="C3" s="14" t="s">
        <v>3</v>
      </c>
      <c r="D3" s="14" t="s">
        <v>4</v>
      </c>
      <c r="E3" s="15" t="s">
        <v>5</v>
      </c>
      <c r="F3" s="14" t="s">
        <v>2</v>
      </c>
      <c r="G3" s="14" t="s">
        <v>3</v>
      </c>
      <c r="H3" s="14" t="s">
        <v>4</v>
      </c>
      <c r="I3" s="16" t="s">
        <v>5</v>
      </c>
      <c r="J3" s="14" t="s">
        <v>2</v>
      </c>
      <c r="K3" s="14" t="s">
        <v>3</v>
      </c>
      <c r="L3" s="14" t="s">
        <v>4</v>
      </c>
      <c r="M3" s="16" t="s">
        <v>5</v>
      </c>
      <c r="N3" s="14" t="s">
        <v>2</v>
      </c>
      <c r="O3" s="14" t="s">
        <v>3</v>
      </c>
      <c r="P3" s="14" t="s">
        <v>4</v>
      </c>
      <c r="Q3" s="15" t="s">
        <v>5</v>
      </c>
      <c r="R3" s="3"/>
    </row>
    <row r="4" spans="1:18" x14ac:dyDescent="0.2">
      <c r="A4" s="1" t="s">
        <v>13</v>
      </c>
      <c r="B4" s="17">
        <f t="shared" ref="B4:B16" si="0">SUM(F4,J4,N4)</f>
        <v>29</v>
      </c>
      <c r="C4" s="17">
        <f t="shared" ref="C4:C17" si="1">SUM(G4,K4,O4)</f>
        <v>2768</v>
      </c>
      <c r="D4" s="17">
        <f t="shared" ref="D4:D17" si="2">SUM(H4,L4,P4)</f>
        <v>29253</v>
      </c>
      <c r="E4" s="17">
        <f t="shared" ref="E4:E16" si="3">D4/B4</f>
        <v>1008.7241379310345</v>
      </c>
      <c r="F4" s="18">
        <v>20</v>
      </c>
      <c r="G4" s="17">
        <v>1940</v>
      </c>
      <c r="H4" s="17">
        <v>20690</v>
      </c>
      <c r="I4" s="17">
        <f t="shared" ref="I4:I22" si="4">H4/F4</f>
        <v>1034.5</v>
      </c>
      <c r="J4" s="18">
        <v>4</v>
      </c>
      <c r="K4" s="17">
        <v>368</v>
      </c>
      <c r="L4" s="17">
        <v>4177</v>
      </c>
      <c r="M4" s="17">
        <f t="shared" ref="M4:M22" si="5">L4/J4</f>
        <v>1044.25</v>
      </c>
      <c r="N4" s="18">
        <v>5</v>
      </c>
      <c r="O4" s="17">
        <v>460</v>
      </c>
      <c r="P4" s="17">
        <v>4386</v>
      </c>
      <c r="Q4" s="17">
        <f t="shared" ref="Q4:Q21" si="6">P4/N4</f>
        <v>877.2</v>
      </c>
    </row>
    <row r="5" spans="1:18" x14ac:dyDescent="0.2">
      <c r="A5" s="1">
        <v>15</v>
      </c>
      <c r="B5" s="17">
        <f t="shared" si="0"/>
        <v>366</v>
      </c>
      <c r="C5" s="17">
        <f t="shared" si="1"/>
        <v>34842</v>
      </c>
      <c r="D5" s="17">
        <f t="shared" si="2"/>
        <v>414311</v>
      </c>
      <c r="E5" s="17">
        <f t="shared" si="3"/>
        <v>1131.9972677595629</v>
      </c>
      <c r="F5" s="18">
        <v>247</v>
      </c>
      <c r="G5" s="17">
        <v>23917</v>
      </c>
      <c r="H5" s="17">
        <v>301825</v>
      </c>
      <c r="I5" s="17">
        <f t="shared" si="4"/>
        <v>1221.9635627530365</v>
      </c>
      <c r="J5" s="18">
        <v>50</v>
      </c>
      <c r="K5" s="17">
        <v>4577</v>
      </c>
      <c r="L5" s="17">
        <v>55645</v>
      </c>
      <c r="M5" s="17">
        <f t="shared" si="5"/>
        <v>1112.9000000000001</v>
      </c>
      <c r="N5" s="18">
        <v>69</v>
      </c>
      <c r="O5" s="17">
        <v>6348</v>
      </c>
      <c r="P5" s="17">
        <v>56841</v>
      </c>
      <c r="Q5" s="17">
        <f t="shared" si="6"/>
        <v>823.78260869565213</v>
      </c>
    </row>
    <row r="6" spans="1:18" x14ac:dyDescent="0.2">
      <c r="A6" s="1">
        <v>16</v>
      </c>
      <c r="B6" s="17">
        <f t="shared" si="0"/>
        <v>365</v>
      </c>
      <c r="C6" s="17">
        <f t="shared" si="1"/>
        <v>34687</v>
      </c>
      <c r="D6" s="17">
        <f t="shared" si="2"/>
        <v>409001</v>
      </c>
      <c r="E6" s="17">
        <f t="shared" si="3"/>
        <v>1120.5506849315068</v>
      </c>
      <c r="F6" s="18">
        <v>243</v>
      </c>
      <c r="G6" s="17">
        <v>23463</v>
      </c>
      <c r="H6" s="17">
        <v>296631</v>
      </c>
      <c r="I6" s="17">
        <f t="shared" si="4"/>
        <v>1220.7037037037037</v>
      </c>
      <c r="J6" s="18">
        <v>51</v>
      </c>
      <c r="K6" s="17">
        <v>4692</v>
      </c>
      <c r="L6" s="17">
        <v>56214</v>
      </c>
      <c r="M6" s="17">
        <f t="shared" si="5"/>
        <v>1102.2352941176471</v>
      </c>
      <c r="N6" s="18">
        <v>71</v>
      </c>
      <c r="O6" s="17">
        <v>6532</v>
      </c>
      <c r="P6" s="17">
        <v>56156</v>
      </c>
      <c r="Q6" s="17">
        <f t="shared" si="6"/>
        <v>790.92957746478874</v>
      </c>
    </row>
    <row r="7" spans="1:18" x14ac:dyDescent="0.2">
      <c r="A7" s="1">
        <v>17</v>
      </c>
      <c r="B7" s="17">
        <f t="shared" si="0"/>
        <v>365</v>
      </c>
      <c r="C7" s="17">
        <f t="shared" si="1"/>
        <v>34784</v>
      </c>
      <c r="D7" s="17">
        <f t="shared" si="2"/>
        <v>409843</v>
      </c>
      <c r="E7" s="17">
        <f t="shared" si="3"/>
        <v>1122.8575342465754</v>
      </c>
      <c r="F7" s="18">
        <v>243</v>
      </c>
      <c r="G7" s="17">
        <v>23550</v>
      </c>
      <c r="H7" s="17">
        <v>297090</v>
      </c>
      <c r="I7" s="17">
        <f t="shared" si="4"/>
        <v>1222.5925925925926</v>
      </c>
      <c r="J7" s="18">
        <v>51</v>
      </c>
      <c r="K7" s="17">
        <v>4692</v>
      </c>
      <c r="L7" s="17">
        <v>55457</v>
      </c>
      <c r="M7" s="17">
        <f t="shared" si="5"/>
        <v>1087.3921568627452</v>
      </c>
      <c r="N7" s="18">
        <v>71</v>
      </c>
      <c r="O7" s="17">
        <v>6542</v>
      </c>
      <c r="P7" s="17">
        <v>57296</v>
      </c>
      <c r="Q7" s="17">
        <f t="shared" si="6"/>
        <v>806.9859154929577</v>
      </c>
    </row>
    <row r="8" spans="1:18" x14ac:dyDescent="0.2">
      <c r="A8" s="1">
        <v>18</v>
      </c>
      <c r="B8" s="17">
        <f t="shared" si="0"/>
        <v>365</v>
      </c>
      <c r="C8" s="17">
        <f t="shared" si="1"/>
        <v>34792</v>
      </c>
      <c r="D8" s="17">
        <f t="shared" si="2"/>
        <v>428201</v>
      </c>
      <c r="E8" s="17">
        <f t="shared" si="3"/>
        <v>1173.1534246575343</v>
      </c>
      <c r="F8" s="18">
        <v>247</v>
      </c>
      <c r="G8" s="17">
        <v>23954</v>
      </c>
      <c r="H8" s="17">
        <v>315372</v>
      </c>
      <c r="I8" s="17">
        <f t="shared" si="4"/>
        <v>1276.8097165991903</v>
      </c>
      <c r="J8" s="18">
        <v>50</v>
      </c>
      <c r="K8" s="17">
        <v>4600</v>
      </c>
      <c r="L8" s="17">
        <v>56582</v>
      </c>
      <c r="M8" s="17">
        <f t="shared" si="5"/>
        <v>1131.6400000000001</v>
      </c>
      <c r="N8" s="18">
        <v>68</v>
      </c>
      <c r="O8" s="17">
        <v>6238</v>
      </c>
      <c r="P8" s="17">
        <v>56247</v>
      </c>
      <c r="Q8" s="17">
        <f t="shared" si="6"/>
        <v>827.16176470588232</v>
      </c>
    </row>
    <row r="9" spans="1:18" x14ac:dyDescent="0.2">
      <c r="A9" s="1">
        <v>19</v>
      </c>
      <c r="B9" s="17">
        <f t="shared" si="0"/>
        <v>366</v>
      </c>
      <c r="C9" s="17">
        <f t="shared" si="1"/>
        <v>36206</v>
      </c>
      <c r="D9" s="17">
        <f t="shared" si="2"/>
        <v>441279</v>
      </c>
      <c r="E9" s="17">
        <f t="shared" si="3"/>
        <v>1205.6803278688524</v>
      </c>
      <c r="F9" s="18">
        <v>247</v>
      </c>
      <c r="G9" s="17">
        <v>24763</v>
      </c>
      <c r="H9" s="17">
        <v>324050</v>
      </c>
      <c r="I9" s="17">
        <f t="shared" si="4"/>
        <v>1311.9433198380566</v>
      </c>
      <c r="J9" s="18">
        <v>50</v>
      </c>
      <c r="K9" s="17">
        <v>4815</v>
      </c>
      <c r="L9" s="17">
        <v>56191</v>
      </c>
      <c r="M9" s="17">
        <f t="shared" si="5"/>
        <v>1123.82</v>
      </c>
      <c r="N9" s="18">
        <v>69</v>
      </c>
      <c r="O9" s="17">
        <v>6628</v>
      </c>
      <c r="P9" s="17">
        <v>61038</v>
      </c>
      <c r="Q9" s="17">
        <f t="shared" si="6"/>
        <v>884.60869565217388</v>
      </c>
    </row>
    <row r="10" spans="1:18" x14ac:dyDescent="0.2">
      <c r="A10" s="1">
        <v>20</v>
      </c>
      <c r="B10" s="17">
        <f t="shared" si="0"/>
        <v>365</v>
      </c>
      <c r="C10" s="17">
        <f t="shared" si="1"/>
        <v>36365</v>
      </c>
      <c r="D10" s="17">
        <f t="shared" si="2"/>
        <v>451087</v>
      </c>
      <c r="E10" s="17">
        <f t="shared" si="3"/>
        <v>1235.854794520548</v>
      </c>
      <c r="F10" s="18">
        <v>247</v>
      </c>
      <c r="G10" s="17">
        <v>24236</v>
      </c>
      <c r="H10" s="17">
        <v>329068</v>
      </c>
      <c r="I10" s="17">
        <f t="shared" si="4"/>
        <v>1332.259109311741</v>
      </c>
      <c r="J10" s="18">
        <v>52</v>
      </c>
      <c r="K10" s="17">
        <v>4850</v>
      </c>
      <c r="L10" s="17">
        <v>58540</v>
      </c>
      <c r="M10" s="17">
        <f t="shared" si="5"/>
        <v>1125.7692307692307</v>
      </c>
      <c r="N10" s="18">
        <v>66</v>
      </c>
      <c r="O10" s="17">
        <v>7279</v>
      </c>
      <c r="P10" s="17">
        <v>63479</v>
      </c>
      <c r="Q10" s="17">
        <f t="shared" si="6"/>
        <v>961.80303030303025</v>
      </c>
    </row>
    <row r="11" spans="1:18" x14ac:dyDescent="0.2">
      <c r="A11" s="1">
        <v>21</v>
      </c>
      <c r="B11" s="17">
        <f t="shared" si="0"/>
        <v>365</v>
      </c>
      <c r="C11" s="17">
        <f t="shared" si="1"/>
        <v>36365</v>
      </c>
      <c r="D11" s="17">
        <f t="shared" si="2"/>
        <v>429607</v>
      </c>
      <c r="E11" s="17">
        <f t="shared" si="3"/>
        <v>1177.0054794520547</v>
      </c>
      <c r="F11" s="18">
        <v>245</v>
      </c>
      <c r="G11" s="17">
        <v>24725</v>
      </c>
      <c r="H11" s="17">
        <v>310579</v>
      </c>
      <c r="I11" s="17">
        <f t="shared" si="4"/>
        <v>1267.669387755102</v>
      </c>
      <c r="J11" s="18">
        <v>52</v>
      </c>
      <c r="K11" s="17">
        <v>5044</v>
      </c>
      <c r="L11" s="17">
        <v>63213</v>
      </c>
      <c r="M11" s="17">
        <f t="shared" si="5"/>
        <v>1215.6346153846155</v>
      </c>
      <c r="N11" s="18">
        <v>68</v>
      </c>
      <c r="O11" s="17">
        <v>6596</v>
      </c>
      <c r="P11" s="17">
        <v>55815</v>
      </c>
      <c r="Q11" s="17">
        <f t="shared" si="6"/>
        <v>820.80882352941171</v>
      </c>
    </row>
    <row r="12" spans="1:18" x14ac:dyDescent="0.2">
      <c r="A12" s="1">
        <v>22</v>
      </c>
      <c r="B12" s="17">
        <f t="shared" si="0"/>
        <v>365</v>
      </c>
      <c r="C12" s="17">
        <f t="shared" si="1"/>
        <v>36373</v>
      </c>
      <c r="D12" s="17">
        <f t="shared" si="2"/>
        <v>432909</v>
      </c>
      <c r="E12" s="17">
        <f t="shared" si="3"/>
        <v>1186.0520547945205</v>
      </c>
      <c r="F12" s="18">
        <v>242</v>
      </c>
      <c r="G12" s="17">
        <v>24442</v>
      </c>
      <c r="H12" s="17">
        <v>316304</v>
      </c>
      <c r="I12" s="17">
        <f t="shared" si="4"/>
        <v>1307.0413223140497</v>
      </c>
      <c r="J12" s="18">
        <v>50</v>
      </c>
      <c r="K12" s="17">
        <v>4850</v>
      </c>
      <c r="L12" s="17">
        <v>57192</v>
      </c>
      <c r="M12" s="17">
        <f t="shared" si="5"/>
        <v>1143.8399999999999</v>
      </c>
      <c r="N12" s="18">
        <v>73</v>
      </c>
      <c r="O12" s="17">
        <v>7081</v>
      </c>
      <c r="P12" s="17">
        <v>59413</v>
      </c>
      <c r="Q12" s="17">
        <f t="shared" si="6"/>
        <v>813.8767123287671</v>
      </c>
    </row>
    <row r="13" spans="1:18" x14ac:dyDescent="0.2">
      <c r="A13" s="1">
        <v>23</v>
      </c>
      <c r="B13" s="17">
        <f t="shared" si="0"/>
        <v>366</v>
      </c>
      <c r="C13" s="17">
        <f t="shared" si="1"/>
        <v>36474</v>
      </c>
      <c r="D13" s="17">
        <f t="shared" si="2"/>
        <v>446859</v>
      </c>
      <c r="E13" s="17">
        <f t="shared" si="3"/>
        <v>1220.9262295081967</v>
      </c>
      <c r="F13" s="18">
        <v>243</v>
      </c>
      <c r="G13" s="17">
        <v>24543</v>
      </c>
      <c r="H13" s="17">
        <v>326278</v>
      </c>
      <c r="I13" s="17">
        <f t="shared" si="4"/>
        <v>1342.7078189300412</v>
      </c>
      <c r="J13" s="18">
        <v>52</v>
      </c>
      <c r="K13" s="17">
        <v>5044</v>
      </c>
      <c r="L13" s="17">
        <v>61238</v>
      </c>
      <c r="M13" s="17">
        <f t="shared" si="5"/>
        <v>1177.6538461538462</v>
      </c>
      <c r="N13" s="18">
        <v>71</v>
      </c>
      <c r="O13" s="17">
        <v>6887</v>
      </c>
      <c r="P13" s="17">
        <v>59343</v>
      </c>
      <c r="Q13" s="17">
        <f t="shared" si="6"/>
        <v>835.81690140845069</v>
      </c>
    </row>
    <row r="14" spans="1:18" x14ac:dyDescent="0.2">
      <c r="A14" s="1">
        <v>24</v>
      </c>
      <c r="B14" s="17">
        <f t="shared" si="0"/>
        <v>365</v>
      </c>
      <c r="C14" s="17">
        <f t="shared" si="1"/>
        <v>36373</v>
      </c>
      <c r="D14" s="17">
        <f t="shared" si="2"/>
        <v>459071</v>
      </c>
      <c r="E14" s="17">
        <f t="shared" si="3"/>
        <v>1257.7287671232878</v>
      </c>
      <c r="F14" s="18">
        <v>242</v>
      </c>
      <c r="G14" s="17">
        <v>24442</v>
      </c>
      <c r="H14" s="17">
        <v>330646</v>
      </c>
      <c r="I14" s="17">
        <f t="shared" si="4"/>
        <v>1366.3057851239669</v>
      </c>
      <c r="J14" s="18">
        <v>52</v>
      </c>
      <c r="K14" s="17">
        <v>5044</v>
      </c>
      <c r="L14" s="17">
        <v>63801</v>
      </c>
      <c r="M14" s="17">
        <f t="shared" si="5"/>
        <v>1226.9423076923076</v>
      </c>
      <c r="N14" s="18">
        <v>71</v>
      </c>
      <c r="O14" s="17">
        <v>6887</v>
      </c>
      <c r="P14" s="17">
        <v>64624</v>
      </c>
      <c r="Q14" s="17">
        <f t="shared" si="6"/>
        <v>910.19718309859149</v>
      </c>
    </row>
    <row r="15" spans="1:18" x14ac:dyDescent="0.2">
      <c r="A15" s="1">
        <v>25</v>
      </c>
      <c r="B15" s="17">
        <f t="shared" si="0"/>
        <v>365</v>
      </c>
      <c r="C15" s="17">
        <f t="shared" si="1"/>
        <v>36369</v>
      </c>
      <c r="D15" s="17">
        <f t="shared" si="2"/>
        <v>460918</v>
      </c>
      <c r="E15" s="17">
        <f t="shared" si="3"/>
        <v>1262.7890410958903</v>
      </c>
      <c r="F15" s="18">
        <v>241</v>
      </c>
      <c r="G15" s="17">
        <v>24341</v>
      </c>
      <c r="H15" s="17">
        <v>333076</v>
      </c>
      <c r="I15" s="17">
        <f t="shared" si="4"/>
        <v>1382.058091286307</v>
      </c>
      <c r="J15" s="18">
        <v>50</v>
      </c>
      <c r="K15" s="17">
        <v>4850</v>
      </c>
      <c r="L15" s="17">
        <v>61489</v>
      </c>
      <c r="M15" s="17">
        <f t="shared" si="5"/>
        <v>1229.78</v>
      </c>
      <c r="N15" s="18">
        <v>74</v>
      </c>
      <c r="O15" s="17">
        <v>7178</v>
      </c>
      <c r="P15" s="17">
        <v>66353</v>
      </c>
      <c r="Q15" s="17">
        <f t="shared" si="6"/>
        <v>896.66216216216219</v>
      </c>
    </row>
    <row r="16" spans="1:18" x14ac:dyDescent="0.2">
      <c r="A16" s="1">
        <v>26</v>
      </c>
      <c r="B16" s="17">
        <f t="shared" si="0"/>
        <v>365</v>
      </c>
      <c r="C16" s="17">
        <f t="shared" si="1"/>
        <v>36369</v>
      </c>
      <c r="D16" s="17">
        <f t="shared" si="2"/>
        <v>454589</v>
      </c>
      <c r="E16" s="17">
        <f t="shared" si="3"/>
        <v>1245.4493150684932</v>
      </c>
      <c r="F16" s="18">
        <v>241</v>
      </c>
      <c r="G16" s="17">
        <v>24341</v>
      </c>
      <c r="H16" s="17">
        <v>329501</v>
      </c>
      <c r="I16" s="17">
        <f t="shared" si="4"/>
        <v>1367.2240663900416</v>
      </c>
      <c r="J16" s="18">
        <v>50</v>
      </c>
      <c r="K16" s="17">
        <v>4850</v>
      </c>
      <c r="L16" s="17">
        <v>59933</v>
      </c>
      <c r="M16" s="17">
        <f t="shared" si="5"/>
        <v>1198.6600000000001</v>
      </c>
      <c r="N16" s="18">
        <v>74</v>
      </c>
      <c r="O16" s="17">
        <v>7178</v>
      </c>
      <c r="P16" s="17">
        <v>65155</v>
      </c>
      <c r="Q16" s="17">
        <f t="shared" si="6"/>
        <v>880.47297297297303</v>
      </c>
    </row>
    <row r="17" spans="1:18" x14ac:dyDescent="0.2">
      <c r="A17" s="1">
        <v>27</v>
      </c>
      <c r="B17" s="18">
        <v>366</v>
      </c>
      <c r="C17" s="17">
        <f t="shared" si="1"/>
        <v>36192</v>
      </c>
      <c r="D17" s="17">
        <f t="shared" si="2"/>
        <v>467129</v>
      </c>
      <c r="E17" s="19">
        <f t="shared" ref="E17:E24" si="7">D17/B17</f>
        <v>1276.3087431693989</v>
      </c>
      <c r="F17" s="18">
        <v>241</v>
      </c>
      <c r="G17" s="17">
        <v>24164</v>
      </c>
      <c r="H17" s="17">
        <v>337907</v>
      </c>
      <c r="I17" s="19">
        <f t="shared" si="4"/>
        <v>1402.1037344398339</v>
      </c>
      <c r="J17" s="18">
        <v>50</v>
      </c>
      <c r="K17" s="17">
        <v>4850</v>
      </c>
      <c r="L17" s="17">
        <v>62650</v>
      </c>
      <c r="M17" s="19">
        <f t="shared" si="5"/>
        <v>1253</v>
      </c>
      <c r="N17" s="18">
        <v>75</v>
      </c>
      <c r="O17" s="17">
        <v>7178</v>
      </c>
      <c r="P17" s="17">
        <v>66572</v>
      </c>
      <c r="Q17" s="17">
        <f t="shared" si="6"/>
        <v>887.62666666666667</v>
      </c>
    </row>
    <row r="18" spans="1:18" x14ac:dyDescent="0.2">
      <c r="A18" s="1">
        <v>28</v>
      </c>
      <c r="B18" s="17">
        <v>365</v>
      </c>
      <c r="C18" s="17">
        <v>36373</v>
      </c>
      <c r="D18" s="17">
        <v>463807</v>
      </c>
      <c r="E18" s="19">
        <f t="shared" si="7"/>
        <v>1270.7041095890411</v>
      </c>
      <c r="F18" s="18">
        <v>242</v>
      </c>
      <c r="G18" s="17">
        <v>24442</v>
      </c>
      <c r="H18" s="17">
        <v>335481</v>
      </c>
      <c r="I18" s="17">
        <f t="shared" si="4"/>
        <v>1386.2851239669421</v>
      </c>
      <c r="J18" s="18">
        <v>51</v>
      </c>
      <c r="K18" s="17">
        <v>4947</v>
      </c>
      <c r="L18" s="17">
        <v>62925</v>
      </c>
      <c r="M18" s="17">
        <f t="shared" si="5"/>
        <v>1233.8235294117646</v>
      </c>
      <c r="N18" s="18">
        <v>72</v>
      </c>
      <c r="O18" s="17">
        <v>6984</v>
      </c>
      <c r="P18" s="17">
        <v>65401</v>
      </c>
      <c r="Q18" s="17">
        <f t="shared" si="6"/>
        <v>908.34722222222217</v>
      </c>
    </row>
    <row r="19" spans="1:18" x14ac:dyDescent="0.2">
      <c r="A19" s="1">
        <v>29</v>
      </c>
      <c r="B19" s="18">
        <v>365</v>
      </c>
      <c r="C19" s="17">
        <v>36372</v>
      </c>
      <c r="D19" s="17">
        <v>465538</v>
      </c>
      <c r="E19" s="19">
        <f t="shared" si="7"/>
        <v>1275.4465753424658</v>
      </c>
      <c r="F19" s="17">
        <v>242</v>
      </c>
      <c r="G19" s="17">
        <v>24441</v>
      </c>
      <c r="H19" s="17">
        <v>338109</v>
      </c>
      <c r="I19" s="19">
        <f t="shared" si="4"/>
        <v>1397.1446280991736</v>
      </c>
      <c r="J19" s="17">
        <v>50</v>
      </c>
      <c r="K19" s="17">
        <v>4850</v>
      </c>
      <c r="L19" s="17">
        <v>60330</v>
      </c>
      <c r="M19" s="19">
        <f t="shared" si="5"/>
        <v>1206.5999999999999</v>
      </c>
      <c r="N19" s="17">
        <v>73</v>
      </c>
      <c r="O19" s="17">
        <v>7081</v>
      </c>
      <c r="P19" s="17">
        <v>67099</v>
      </c>
      <c r="Q19" s="20">
        <f t="shared" si="6"/>
        <v>919.16438356164383</v>
      </c>
    </row>
    <row r="20" spans="1:18" x14ac:dyDescent="0.2">
      <c r="A20" s="11">
        <v>30</v>
      </c>
      <c r="B20" s="18">
        <f>F20+J20+N20</f>
        <v>365</v>
      </c>
      <c r="C20" s="17">
        <f>G20+K20+O20</f>
        <v>36369</v>
      </c>
      <c r="D20" s="17">
        <f>H20+L20+P20</f>
        <v>466028</v>
      </c>
      <c r="E20" s="19">
        <f t="shared" si="7"/>
        <v>1276.7890410958903</v>
      </c>
      <c r="F20" s="18">
        <v>241</v>
      </c>
      <c r="G20" s="17">
        <v>24341</v>
      </c>
      <c r="H20" s="17">
        <v>337201</v>
      </c>
      <c r="I20" s="17">
        <f t="shared" si="4"/>
        <v>1399.1742738589212</v>
      </c>
      <c r="J20" s="18">
        <v>48</v>
      </c>
      <c r="K20" s="17">
        <v>4656</v>
      </c>
      <c r="L20" s="17">
        <v>57956</v>
      </c>
      <c r="M20" s="19">
        <f t="shared" si="5"/>
        <v>1207.4166666666667</v>
      </c>
      <c r="N20" s="18">
        <v>76</v>
      </c>
      <c r="O20" s="17">
        <v>7372</v>
      </c>
      <c r="P20" s="17">
        <v>70871</v>
      </c>
      <c r="Q20" s="20">
        <f t="shared" si="6"/>
        <v>932.51315789473688</v>
      </c>
    </row>
    <row r="21" spans="1:18" s="25" customFormat="1" x14ac:dyDescent="0.2">
      <c r="A21" s="27">
        <v>31</v>
      </c>
      <c r="B21" s="21">
        <v>366</v>
      </c>
      <c r="C21" s="22">
        <v>38646</v>
      </c>
      <c r="D21" s="22">
        <v>477942</v>
      </c>
      <c r="E21" s="23">
        <f t="shared" si="7"/>
        <v>1305.8524590163934</v>
      </c>
      <c r="F21" s="21">
        <v>237</v>
      </c>
      <c r="G21" s="22">
        <f>F21*107-0</f>
        <v>25359</v>
      </c>
      <c r="H21" s="22">
        <v>343782</v>
      </c>
      <c r="I21" s="22">
        <f t="shared" si="4"/>
        <v>1450.5569620253164</v>
      </c>
      <c r="J21" s="21">
        <v>49</v>
      </c>
      <c r="K21" s="22">
        <f>J21*103-0</f>
        <v>5047</v>
      </c>
      <c r="L21" s="22">
        <v>61051</v>
      </c>
      <c r="M21" s="23">
        <f t="shared" si="5"/>
        <v>1245.9387755102041</v>
      </c>
      <c r="N21" s="21">
        <v>80</v>
      </c>
      <c r="O21" s="22">
        <f>N21*103-0</f>
        <v>8240</v>
      </c>
      <c r="P21" s="22">
        <v>73109</v>
      </c>
      <c r="Q21" s="24">
        <f t="shared" si="6"/>
        <v>913.86249999999995</v>
      </c>
    </row>
    <row r="22" spans="1:18" x14ac:dyDescent="0.2">
      <c r="A22" s="28" t="s">
        <v>10</v>
      </c>
      <c r="B22" s="6">
        <f>F22+J22+N22</f>
        <v>365</v>
      </c>
      <c r="C22" s="5">
        <f>G22+K22+O22</f>
        <v>38571</v>
      </c>
      <c r="D22" s="5">
        <f>SUM(H22,L22,P22)</f>
        <v>331872</v>
      </c>
      <c r="E22" s="26">
        <f t="shared" si="7"/>
        <v>909.23835616438362</v>
      </c>
      <c r="F22" s="6">
        <v>244</v>
      </c>
      <c r="G22" s="5">
        <v>26108</v>
      </c>
      <c r="H22" s="5">
        <v>252642</v>
      </c>
      <c r="I22" s="5">
        <f t="shared" si="4"/>
        <v>1035.4180327868853</v>
      </c>
      <c r="J22" s="6">
        <v>47</v>
      </c>
      <c r="K22" s="5">
        <v>4841</v>
      </c>
      <c r="L22" s="5">
        <v>35917</v>
      </c>
      <c r="M22" s="26">
        <f t="shared" si="5"/>
        <v>764.19148936170211</v>
      </c>
      <c r="N22" s="6">
        <v>74</v>
      </c>
      <c r="O22" s="5">
        <v>7622</v>
      </c>
      <c r="P22" s="5">
        <v>43313</v>
      </c>
      <c r="Q22" s="20">
        <f>P22/N22</f>
        <v>585.31081081081084</v>
      </c>
    </row>
    <row r="23" spans="1:18" s="25" customFormat="1" x14ac:dyDescent="0.2">
      <c r="A23" s="29" t="s">
        <v>11</v>
      </c>
      <c r="B23" s="6">
        <v>365</v>
      </c>
      <c r="C23" s="5">
        <v>28956</v>
      </c>
      <c r="D23" s="5">
        <v>315035</v>
      </c>
      <c r="E23" s="26">
        <f t="shared" si="7"/>
        <v>863.10958904109589</v>
      </c>
      <c r="F23" s="6">
        <v>242</v>
      </c>
      <c r="G23" s="5">
        <v>19914</v>
      </c>
      <c r="H23" s="5">
        <v>238509</v>
      </c>
      <c r="I23" s="5">
        <f>H23/F23</f>
        <v>985.57438016528931</v>
      </c>
      <c r="J23" s="6">
        <v>51</v>
      </c>
      <c r="K23" s="5">
        <v>3765</v>
      </c>
      <c r="L23" s="5">
        <v>36345</v>
      </c>
      <c r="M23" s="26">
        <f>L23/J23</f>
        <v>712.64705882352939</v>
      </c>
      <c r="N23" s="6">
        <v>72</v>
      </c>
      <c r="O23" s="5">
        <v>5277</v>
      </c>
      <c r="P23" s="5">
        <v>40181</v>
      </c>
      <c r="Q23" s="20">
        <f>P23/N23</f>
        <v>558.06944444444446</v>
      </c>
    </row>
    <row r="24" spans="1:18" s="25" customFormat="1" x14ac:dyDescent="0.2">
      <c r="A24" s="29" t="s">
        <v>12</v>
      </c>
      <c r="B24" s="6">
        <v>365</v>
      </c>
      <c r="C24" s="5">
        <v>28374</v>
      </c>
      <c r="D24" s="5">
        <v>337985</v>
      </c>
      <c r="E24" s="26">
        <f t="shared" si="7"/>
        <v>925.98630136986299</v>
      </c>
      <c r="F24" s="6">
        <v>242</v>
      </c>
      <c r="G24" s="5">
        <v>19602</v>
      </c>
      <c r="H24" s="5">
        <v>253898</v>
      </c>
      <c r="I24" s="5">
        <f>H24/F24</f>
        <v>1049.1652892561983</v>
      </c>
      <c r="J24" s="6">
        <v>50</v>
      </c>
      <c r="K24" s="5">
        <v>3600</v>
      </c>
      <c r="L24" s="5">
        <v>40857</v>
      </c>
      <c r="M24" s="26">
        <f>L24/J24</f>
        <v>817.14</v>
      </c>
      <c r="N24" s="6">
        <v>73</v>
      </c>
      <c r="O24" s="5">
        <v>5172</v>
      </c>
      <c r="P24" s="5">
        <v>43230</v>
      </c>
      <c r="Q24" s="20">
        <f>P24/N24</f>
        <v>592.19178082191786</v>
      </c>
      <c r="R24" s="2"/>
    </row>
    <row r="25" spans="1:18" x14ac:dyDescent="0.2">
      <c r="A25" s="11"/>
      <c r="B25" s="13"/>
      <c r="C25" s="8"/>
      <c r="D25" s="8"/>
      <c r="E25" s="12"/>
      <c r="F25" s="6"/>
      <c r="G25" s="5"/>
      <c r="H25" s="5"/>
      <c r="I25" s="12"/>
      <c r="J25" s="6"/>
      <c r="K25" s="5"/>
      <c r="L25" s="5"/>
      <c r="M25" s="12"/>
      <c r="N25" s="6"/>
      <c r="O25" s="5"/>
      <c r="P25" s="5"/>
      <c r="Q25" s="8"/>
    </row>
    <row r="26" spans="1:18" x14ac:dyDescent="0.2">
      <c r="A26" s="2" t="s">
        <v>9</v>
      </c>
    </row>
    <row r="28" spans="1:18" x14ac:dyDescent="0.2">
      <c r="A28" s="2" t="s">
        <v>14</v>
      </c>
    </row>
    <row r="29" spans="1:18" x14ac:dyDescent="0.2">
      <c r="A29" s="4" t="s">
        <v>15</v>
      </c>
      <c r="B29" s="4"/>
      <c r="C29" s="4"/>
      <c r="D29" s="4"/>
      <c r="E29" s="9"/>
      <c r="F29" s="4"/>
      <c r="G29" s="4"/>
    </row>
    <row r="30" spans="1:18" x14ac:dyDescent="0.2">
      <c r="A30" s="4" t="s">
        <v>16</v>
      </c>
    </row>
    <row r="31" spans="1:18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</sheetData>
  <mergeCells count="5">
    <mergeCell ref="A2:A3"/>
    <mergeCell ref="B2:E2"/>
    <mergeCell ref="J2:M2"/>
    <mergeCell ref="N2:Q2"/>
    <mergeCell ref="F2:I2"/>
  </mergeCells>
  <phoneticPr fontId="2"/>
  <pageMargins left="0.75" right="0.75" top="1" bottom="1" header="0.51200000000000001" footer="0.51200000000000001"/>
  <pageSetup paperSize="9" orientation="landscape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2023-12-12T01:27:56Z</cp:lastPrinted>
  <dcterms:created xsi:type="dcterms:W3CDTF">2001-09-19T06:32:15Z</dcterms:created>
  <dcterms:modified xsi:type="dcterms:W3CDTF">2024-03-11T06:03:37Z</dcterms:modified>
</cp:coreProperties>
</file>