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５章\"/>
    </mc:Choice>
  </mc:AlternateContent>
  <xr:revisionPtr revIDLastSave="0" documentId="8_{E427D74D-5FD4-437D-8847-473D2C8A7417}" xr6:coauthVersionLast="36" xr6:coauthVersionMax="36" xr10:uidLastSave="{00000000-0000-0000-0000-000000000000}"/>
  <bookViews>
    <workbookView xWindow="936" yWindow="32772" windowWidth="15480" windowHeight="11616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46" i="1" l="1"/>
  <c r="C46" i="1"/>
  <c r="C45" i="1"/>
  <c r="B45" i="1"/>
  <c r="O44" i="1"/>
  <c r="K44" i="1"/>
  <c r="C44" i="1"/>
  <c r="N44" i="1"/>
  <c r="B44" i="1"/>
  <c r="J44" i="1"/>
  <c r="O39" i="1"/>
  <c r="N39" i="1"/>
  <c r="K39" i="1"/>
  <c r="C39" i="1"/>
  <c r="J39" i="1"/>
  <c r="B39" i="1"/>
  <c r="O38" i="1"/>
  <c r="N38" i="1"/>
  <c r="B38" i="1"/>
  <c r="K38" i="1"/>
  <c r="C38" i="1"/>
  <c r="J38" i="1"/>
  <c r="B36" i="1"/>
  <c r="O36" i="1"/>
  <c r="C36" i="1"/>
  <c r="N36" i="1"/>
  <c r="C28" i="1"/>
  <c r="B28" i="1"/>
  <c r="B27" i="1"/>
  <c r="C27" i="1"/>
  <c r="B26" i="1"/>
  <c r="C26" i="1"/>
  <c r="C25" i="1"/>
  <c r="B25" i="1"/>
</calcChain>
</file>

<file path=xl/sharedStrings.xml><?xml version="1.0" encoding="utf-8"?>
<sst xmlns="http://schemas.openxmlformats.org/spreadsheetml/2006/main" count="40" uniqueCount="24">
  <si>
    <t>棟数</t>
    <rPh sb="0" eb="1">
      <t>トウ</t>
    </rPh>
    <rPh sb="1" eb="2">
      <t>スウ</t>
    </rPh>
    <phoneticPr fontId="2"/>
  </si>
  <si>
    <t>床面積</t>
    <rPh sb="0" eb="3">
      <t>ユカメンセキ</t>
    </rPh>
    <phoneticPr fontId="2"/>
  </si>
  <si>
    <t>専用住宅</t>
    <rPh sb="0" eb="2">
      <t>センヨウ</t>
    </rPh>
    <rPh sb="2" eb="4">
      <t>ジュウタク</t>
    </rPh>
    <phoneticPr fontId="2"/>
  </si>
  <si>
    <t>併用住宅</t>
    <rPh sb="0" eb="2">
      <t>ヘイヨウ</t>
    </rPh>
    <rPh sb="2" eb="4">
      <t>ジュウタク</t>
    </rPh>
    <phoneticPr fontId="2"/>
  </si>
  <si>
    <t>その他</t>
    <rPh sb="2" eb="3">
      <t>タ</t>
    </rPh>
    <phoneticPr fontId="2"/>
  </si>
  <si>
    <t>住宅・アパート</t>
    <rPh sb="0" eb="2">
      <t>ジュウタク</t>
    </rPh>
    <phoneticPr fontId="2"/>
  </si>
  <si>
    <t>資料：市税課</t>
    <rPh sb="0" eb="2">
      <t>シリョウ</t>
    </rPh>
    <rPh sb="3" eb="5">
      <t>シゼイ</t>
    </rPh>
    <rPh sb="5" eb="6">
      <t>カ</t>
    </rPh>
    <phoneticPr fontId="2"/>
  </si>
  <si>
    <t>総数</t>
    <rPh sb="0" eb="2">
      <t>ソウスウ</t>
    </rPh>
    <phoneticPr fontId="2"/>
  </si>
  <si>
    <t>木造家屋</t>
    <rPh sb="0" eb="2">
      <t>モクゾウ</t>
    </rPh>
    <rPh sb="2" eb="4">
      <t>カオク</t>
    </rPh>
    <phoneticPr fontId="2"/>
  </si>
  <si>
    <t>非木造家屋</t>
    <rPh sb="0" eb="1">
      <t>ヒ</t>
    </rPh>
    <rPh sb="1" eb="3">
      <t>モクゾウ</t>
    </rPh>
    <rPh sb="3" eb="5">
      <t>カオク</t>
    </rPh>
    <phoneticPr fontId="2"/>
  </si>
  <si>
    <t>（４）民有家屋と床面積　　　　　　　　　　　　　　単位：棟、㎡（各年1月1日）</t>
    <rPh sb="3" eb="5">
      <t>ミンユウ</t>
    </rPh>
    <rPh sb="5" eb="7">
      <t>カオク</t>
    </rPh>
    <rPh sb="8" eb="11">
      <t>ユカメンセキ</t>
    </rPh>
    <phoneticPr fontId="2"/>
  </si>
  <si>
    <t>アパート</t>
    <phoneticPr fontId="2"/>
  </si>
  <si>
    <t>年</t>
    <rPh sb="0" eb="1">
      <t>ネン</t>
    </rPh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</si>
  <si>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</si>
  <si>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</si>
  <si>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</si>
  <si>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</si>
  <si>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</si>
  <si>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</si>
  <si>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</si>
  <si>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</si>
  <si>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昭和45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</si>
  <si>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</si>
  <si>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>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</si>
</sst>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38" fontId="1" fillId="0" borderId="0" xfId="1" applyFont="1" applyFill="1" applyBorder="1"/>
    <xf numFmtId="38" fontId="1" fillId="0" borderId="1" xfId="1" applyFont="1" applyFill="1" applyBorder="1"/>
    <xf numFmtId="38" fontId="1" fillId="0" borderId="2" xfId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38" fontId="1" fillId="0" borderId="5" xfId="1" applyFont="1" applyFill="1" applyBorder="1"/>
    <xf numFmtId="38" fontId="1" fillId="0" borderId="0" xfId="0" applyNumberFormat="1" applyFont="1" applyFill="1" applyBorder="1"/>
    <xf numFmtId="0" fontId="1" fillId="0" borderId="6" xfId="0" applyFont="1" applyFill="1" applyBorder="1" applyAlignment="1">
      <alignment horizontal="center"/>
    </xf>
    <xf numFmtId="38" fontId="1" fillId="0" borderId="2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/>
    <xf numFmtId="38" fontId="1" fillId="0" borderId="0" xfId="1" applyFont="1" applyFill="1"/>
    <xf numFmtId="0" fontId="0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38" fontId="1" fillId="0" borderId="8" xfId="0" applyNumberFormat="1" applyFont="1" applyFill="1" applyBorder="1"/>
    <xf numFmtId="38" fontId="1" fillId="0" borderId="7" xfId="0" applyNumberFormat="1" applyFont="1" applyFill="1" applyBorder="1"/>
    <xf numFmtId="38" fontId="1" fillId="0" borderId="7" xfId="1" applyFont="1" applyFill="1" applyBorder="1"/>
    <xf numFmtId="49" fontId="0" fillId="0" borderId="0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workbookViewId="0">
      <pane ySplit="4" topLeftCell="A5" activePane="bottomLeft" state="frozen"/>
      <selection pane="bottomLeft"/>
    </sheetView>
  </sheetViews>
  <sheetFormatPr defaultColWidth="9" defaultRowHeight="13.2" x14ac:dyDescent="0.2"/>
  <cols>
    <col min="1" max="1" width="9.109375" style="4" customWidth="1"/>
    <col min="2" max="2" width="7.44140625" style="4" customWidth="1"/>
    <col min="3" max="3" width="9.44140625" style="4" customWidth="1"/>
    <col min="4" max="4" width="7.44140625" style="4" customWidth="1"/>
    <col min="5" max="5" width="9.44140625" style="4" customWidth="1"/>
    <col min="6" max="6" width="6.6640625" style="4" customWidth="1"/>
    <col min="7" max="7" width="8.6640625" style="4" customWidth="1"/>
    <col min="8" max="8" width="6.6640625" style="4" customWidth="1"/>
    <col min="9" max="9" width="8.6640625" style="4" customWidth="1"/>
    <col min="10" max="10" width="6.6640625" style="4" customWidth="1"/>
    <col min="11" max="11" width="8.6640625" style="4" customWidth="1"/>
    <col min="12" max="12" width="6.6640625" style="4" customWidth="1"/>
    <col min="13" max="13" width="9.44140625" style="4" customWidth="1"/>
    <col min="14" max="14" width="6.6640625" style="4" customWidth="1"/>
    <col min="15" max="15" width="9.44140625" style="4" customWidth="1"/>
    <col min="16" max="16" width="9.21875" style="4" bestFit="1" customWidth="1"/>
    <col min="17" max="16384" width="9" style="4"/>
  </cols>
  <sheetData>
    <row r="1" spans="1:16" ht="13.8" thickBot="1" x14ac:dyDescent="0.25">
      <c r="A1" s="4" t="s">
        <v>10</v>
      </c>
    </row>
    <row r="2" spans="1:16" x14ac:dyDescent="0.2">
      <c r="A2" s="24" t="s">
        <v>12</v>
      </c>
      <c r="B2" s="27" t="s">
        <v>7</v>
      </c>
      <c r="C2" s="24"/>
      <c r="D2" s="29" t="s">
        <v>8</v>
      </c>
      <c r="E2" s="30"/>
      <c r="F2" s="30"/>
      <c r="G2" s="30"/>
      <c r="H2" s="30"/>
      <c r="I2" s="30"/>
      <c r="J2" s="30"/>
      <c r="K2" s="31"/>
      <c r="L2" s="29" t="s">
        <v>9</v>
      </c>
      <c r="M2" s="30"/>
      <c r="N2" s="30"/>
      <c r="O2" s="30"/>
      <c r="P2" s="5"/>
    </row>
    <row r="3" spans="1:16" x14ac:dyDescent="0.2">
      <c r="A3" s="25"/>
      <c r="B3" s="28"/>
      <c r="C3" s="26"/>
      <c r="D3" s="32" t="s">
        <v>2</v>
      </c>
      <c r="E3" s="33"/>
      <c r="F3" s="32" t="s">
        <v>3</v>
      </c>
      <c r="G3" s="33"/>
      <c r="H3" s="32" t="s">
        <v>11</v>
      </c>
      <c r="I3" s="33"/>
      <c r="J3" s="32" t="s">
        <v>4</v>
      </c>
      <c r="K3" s="33"/>
      <c r="L3" s="32" t="s">
        <v>5</v>
      </c>
      <c r="M3" s="33"/>
      <c r="N3" s="32" t="s">
        <v>4</v>
      </c>
      <c r="O3" s="34"/>
      <c r="P3" s="5"/>
    </row>
    <row r="4" spans="1:16" x14ac:dyDescent="0.2">
      <c r="A4" s="26"/>
      <c r="B4" s="7" t="s">
        <v>0</v>
      </c>
      <c r="C4" s="7" t="s">
        <v>1</v>
      </c>
      <c r="D4" s="7" t="s">
        <v>0</v>
      </c>
      <c r="E4" s="7" t="s">
        <v>1</v>
      </c>
      <c r="F4" s="7" t="s">
        <v>0</v>
      </c>
      <c r="G4" s="7" t="s">
        <v>1</v>
      </c>
      <c r="H4" s="7" t="s">
        <v>0</v>
      </c>
      <c r="I4" s="7" t="s">
        <v>1</v>
      </c>
      <c r="J4" s="7" t="s">
        <v>0</v>
      </c>
      <c r="K4" s="7" t="s">
        <v>1</v>
      </c>
      <c r="L4" s="7" t="s">
        <v>0</v>
      </c>
      <c r="M4" s="7" t="s">
        <v>1</v>
      </c>
      <c r="N4" s="7" t="s">
        <v>0</v>
      </c>
      <c r="O4" s="6" t="s">
        <v>1</v>
      </c>
      <c r="P4" s="5"/>
    </row>
    <row r="5" spans="1:16" x14ac:dyDescent="0.2">
      <c r="A5" s="23" t="s">
        <v>21</v>
      </c>
      <c r="B5" s="8">
        <v>8070</v>
      </c>
      <c r="C5" s="2">
        <v>605541</v>
      </c>
      <c r="D5" s="2">
        <v>5025</v>
      </c>
      <c r="E5" s="2">
        <v>329819</v>
      </c>
      <c r="F5" s="2">
        <v>252</v>
      </c>
      <c r="G5" s="2">
        <v>25511</v>
      </c>
      <c r="H5" s="2">
        <v>91</v>
      </c>
      <c r="I5" s="2">
        <v>18288</v>
      </c>
      <c r="J5" s="2">
        <v>2322</v>
      </c>
      <c r="K5" s="2">
        <v>132373</v>
      </c>
      <c r="L5" s="2">
        <v>144</v>
      </c>
      <c r="M5" s="2">
        <v>24333</v>
      </c>
      <c r="N5" s="2">
        <v>236</v>
      </c>
      <c r="O5" s="2">
        <v>75217</v>
      </c>
      <c r="P5" s="9"/>
    </row>
    <row r="6" spans="1:16" x14ac:dyDescent="0.2">
      <c r="A6" s="10">
        <v>50</v>
      </c>
      <c r="B6" s="3">
        <v>12622</v>
      </c>
      <c r="C6" s="1">
        <v>1153331</v>
      </c>
      <c r="D6" s="1">
        <v>8004</v>
      </c>
      <c r="E6" s="1">
        <v>574948</v>
      </c>
      <c r="F6" s="1">
        <v>662</v>
      </c>
      <c r="G6" s="1">
        <v>70251</v>
      </c>
      <c r="H6" s="1">
        <v>394</v>
      </c>
      <c r="I6" s="1">
        <v>63950</v>
      </c>
      <c r="J6" s="1">
        <v>1923</v>
      </c>
      <c r="K6" s="1">
        <v>109511</v>
      </c>
      <c r="L6" s="1">
        <v>878</v>
      </c>
      <c r="M6" s="1">
        <v>155177</v>
      </c>
      <c r="N6" s="1">
        <v>761</v>
      </c>
      <c r="O6" s="1">
        <v>179494</v>
      </c>
      <c r="P6" s="9"/>
    </row>
    <row r="7" spans="1:16" x14ac:dyDescent="0.2">
      <c r="A7" s="10">
        <v>55</v>
      </c>
      <c r="B7" s="3">
        <v>16672</v>
      </c>
      <c r="C7" s="1">
        <v>1773540</v>
      </c>
      <c r="D7" s="1">
        <v>10348</v>
      </c>
      <c r="E7" s="1">
        <v>836552</v>
      </c>
      <c r="F7" s="1">
        <v>815</v>
      </c>
      <c r="G7" s="1">
        <v>91588</v>
      </c>
      <c r="H7" s="1">
        <v>590</v>
      </c>
      <c r="I7" s="1">
        <v>97783</v>
      </c>
      <c r="J7" s="1">
        <v>1777</v>
      </c>
      <c r="K7" s="1">
        <v>101237</v>
      </c>
      <c r="L7" s="1">
        <v>1361</v>
      </c>
      <c r="M7" s="1">
        <v>321729</v>
      </c>
      <c r="N7" s="1">
        <v>1781</v>
      </c>
      <c r="O7" s="1">
        <v>324651</v>
      </c>
      <c r="P7" s="9"/>
    </row>
    <row r="8" spans="1:16" x14ac:dyDescent="0.2">
      <c r="A8" s="10">
        <v>60</v>
      </c>
      <c r="B8" s="3">
        <v>18802</v>
      </c>
      <c r="C8" s="1">
        <v>2207064</v>
      </c>
      <c r="D8" s="1">
        <v>11446</v>
      </c>
      <c r="E8" s="1">
        <v>992243</v>
      </c>
      <c r="F8" s="1">
        <v>911</v>
      </c>
      <c r="G8" s="1">
        <v>108962</v>
      </c>
      <c r="H8" s="1">
        <v>696</v>
      </c>
      <c r="I8" s="1">
        <v>114536</v>
      </c>
      <c r="J8" s="1">
        <v>1645</v>
      </c>
      <c r="K8" s="1">
        <v>89765</v>
      </c>
      <c r="L8" s="1">
        <v>2059</v>
      </c>
      <c r="M8" s="1">
        <v>417045</v>
      </c>
      <c r="N8" s="1">
        <v>2045</v>
      </c>
      <c r="O8" s="1">
        <v>484513</v>
      </c>
      <c r="P8" s="9"/>
    </row>
    <row r="9" spans="1:16" x14ac:dyDescent="0.2">
      <c r="A9" s="10">
        <v>61</v>
      </c>
      <c r="B9" s="3">
        <v>19082</v>
      </c>
      <c r="C9" s="1">
        <v>2271407</v>
      </c>
      <c r="D9" s="1">
        <v>11585</v>
      </c>
      <c r="E9" s="1">
        <v>1013261</v>
      </c>
      <c r="F9" s="1">
        <v>893</v>
      </c>
      <c r="G9" s="1">
        <v>107857</v>
      </c>
      <c r="H9" s="1">
        <v>711</v>
      </c>
      <c r="I9" s="1">
        <v>118277</v>
      </c>
      <c r="J9" s="1">
        <v>1645</v>
      </c>
      <c r="K9" s="1">
        <v>89189</v>
      </c>
      <c r="L9" s="1">
        <v>2139</v>
      </c>
      <c r="M9" s="1">
        <v>421860</v>
      </c>
      <c r="N9" s="1">
        <v>2109</v>
      </c>
      <c r="O9" s="1">
        <v>520963</v>
      </c>
      <c r="P9" s="9"/>
    </row>
    <row r="10" spans="1:16" x14ac:dyDescent="0.2">
      <c r="A10" s="10">
        <v>62</v>
      </c>
      <c r="B10" s="3">
        <v>19364</v>
      </c>
      <c r="C10" s="1">
        <v>2334815</v>
      </c>
      <c r="D10" s="1">
        <v>11710</v>
      </c>
      <c r="E10" s="1">
        <v>1033386</v>
      </c>
      <c r="F10" s="1">
        <v>906</v>
      </c>
      <c r="G10" s="1">
        <v>110240</v>
      </c>
      <c r="H10" s="1">
        <v>722</v>
      </c>
      <c r="I10" s="1">
        <v>119983</v>
      </c>
      <c r="J10" s="1">
        <v>1610</v>
      </c>
      <c r="K10" s="1">
        <v>87593</v>
      </c>
      <c r="L10" s="1">
        <v>2205</v>
      </c>
      <c r="M10" s="1">
        <v>438901</v>
      </c>
      <c r="N10" s="1">
        <v>2211</v>
      </c>
      <c r="O10" s="1">
        <v>544712</v>
      </c>
      <c r="P10" s="9"/>
    </row>
    <row r="11" spans="1:16" x14ac:dyDescent="0.2">
      <c r="A11" s="10">
        <v>63</v>
      </c>
      <c r="B11" s="3">
        <v>19635</v>
      </c>
      <c r="C11" s="1">
        <v>2439637</v>
      </c>
      <c r="D11" s="1">
        <v>11833</v>
      </c>
      <c r="E11" s="1">
        <v>1054247</v>
      </c>
      <c r="F11" s="1">
        <v>905</v>
      </c>
      <c r="G11" s="1">
        <v>110735</v>
      </c>
      <c r="H11" s="1">
        <v>728</v>
      </c>
      <c r="I11" s="1">
        <v>120689</v>
      </c>
      <c r="J11" s="1">
        <v>1587</v>
      </c>
      <c r="K11" s="1">
        <v>84969</v>
      </c>
      <c r="L11" s="1">
        <v>2273</v>
      </c>
      <c r="M11" s="1">
        <v>469877</v>
      </c>
      <c r="N11" s="1">
        <v>2309</v>
      </c>
      <c r="O11" s="1">
        <v>599120</v>
      </c>
      <c r="P11" s="9"/>
    </row>
    <row r="12" spans="1:16" x14ac:dyDescent="0.2">
      <c r="A12" s="21" t="s">
        <v>22</v>
      </c>
      <c r="B12" s="3">
        <v>19787</v>
      </c>
      <c r="C12" s="1">
        <v>2537609</v>
      </c>
      <c r="D12" s="1">
        <v>11947</v>
      </c>
      <c r="E12" s="1">
        <v>1078025</v>
      </c>
      <c r="F12" s="1">
        <v>903</v>
      </c>
      <c r="G12" s="1">
        <v>111528</v>
      </c>
      <c r="H12" s="1">
        <v>745</v>
      </c>
      <c r="I12" s="1">
        <v>124454</v>
      </c>
      <c r="J12" s="1">
        <v>1571</v>
      </c>
      <c r="K12" s="1">
        <v>83479</v>
      </c>
      <c r="L12" s="1">
        <v>2380</v>
      </c>
      <c r="M12" s="1">
        <v>510699</v>
      </c>
      <c r="N12" s="1">
        <v>2241</v>
      </c>
      <c r="O12" s="1">
        <v>629424</v>
      </c>
      <c r="P12" s="9"/>
    </row>
    <row r="13" spans="1:16" x14ac:dyDescent="0.2">
      <c r="A13" s="22" t="s">
        <v>23</v>
      </c>
      <c r="B13" s="3">
        <v>20193</v>
      </c>
      <c r="C13" s="1">
        <v>2633724</v>
      </c>
      <c r="D13" s="1">
        <v>12016</v>
      </c>
      <c r="E13" s="1">
        <v>1100278</v>
      </c>
      <c r="F13" s="1">
        <v>886</v>
      </c>
      <c r="G13" s="1">
        <v>112147</v>
      </c>
      <c r="H13" s="1">
        <v>759</v>
      </c>
      <c r="I13" s="1">
        <v>127196</v>
      </c>
      <c r="J13" s="1">
        <v>1542</v>
      </c>
      <c r="K13" s="1">
        <v>81558</v>
      </c>
      <c r="L13" s="1">
        <v>2476</v>
      </c>
      <c r="M13" s="1">
        <v>558928</v>
      </c>
      <c r="N13" s="1">
        <v>2514</v>
      </c>
      <c r="O13" s="1">
        <v>653617</v>
      </c>
      <c r="P13" s="9"/>
    </row>
    <row r="14" spans="1:16" x14ac:dyDescent="0.2">
      <c r="A14" s="22" t="s">
        <v>14</v>
      </c>
      <c r="B14" s="3">
        <v>20523</v>
      </c>
      <c r="C14" s="1">
        <v>2775433</v>
      </c>
      <c r="D14" s="1">
        <v>12148</v>
      </c>
      <c r="E14" s="1">
        <v>1131664</v>
      </c>
      <c r="F14" s="1">
        <v>872</v>
      </c>
      <c r="G14" s="1">
        <v>111519</v>
      </c>
      <c r="H14" s="1">
        <v>767</v>
      </c>
      <c r="I14" s="1">
        <v>129720</v>
      </c>
      <c r="J14" s="1">
        <v>1511</v>
      </c>
      <c r="K14" s="1">
        <v>79516</v>
      </c>
      <c r="L14" s="1">
        <v>2577</v>
      </c>
      <c r="M14" s="1">
        <v>612212</v>
      </c>
      <c r="N14" s="1">
        <v>2648</v>
      </c>
      <c r="O14" s="1">
        <v>710802</v>
      </c>
      <c r="P14" s="9"/>
    </row>
    <row r="15" spans="1:16" x14ac:dyDescent="0.2">
      <c r="A15" s="22" t="s">
        <v>15</v>
      </c>
      <c r="B15" s="3">
        <v>20862</v>
      </c>
      <c r="C15" s="1">
        <v>2885665</v>
      </c>
      <c r="D15" s="1">
        <v>12343</v>
      </c>
      <c r="E15" s="1">
        <v>1171452</v>
      </c>
      <c r="F15" s="1">
        <v>866</v>
      </c>
      <c r="G15" s="1">
        <v>111304</v>
      </c>
      <c r="H15" s="1">
        <v>772</v>
      </c>
      <c r="I15" s="1">
        <v>131346</v>
      </c>
      <c r="J15" s="1">
        <v>1492</v>
      </c>
      <c r="K15" s="1">
        <v>78103</v>
      </c>
      <c r="L15" s="1">
        <v>2638</v>
      </c>
      <c r="M15" s="1">
        <v>646745</v>
      </c>
      <c r="N15" s="1">
        <v>2751</v>
      </c>
      <c r="O15" s="1">
        <v>746715</v>
      </c>
      <c r="P15" s="9"/>
    </row>
    <row r="16" spans="1:16" x14ac:dyDescent="0.2">
      <c r="A16" s="22" t="s">
        <v>16</v>
      </c>
      <c r="B16" s="3">
        <v>21085</v>
      </c>
      <c r="C16" s="1">
        <v>2997467</v>
      </c>
      <c r="D16" s="1">
        <v>12435</v>
      </c>
      <c r="E16" s="1">
        <v>1196330</v>
      </c>
      <c r="F16" s="1">
        <v>872</v>
      </c>
      <c r="G16" s="1">
        <v>111476</v>
      </c>
      <c r="H16" s="1">
        <v>773</v>
      </c>
      <c r="I16" s="1">
        <v>131638</v>
      </c>
      <c r="J16" s="1">
        <v>1457</v>
      </c>
      <c r="K16" s="1">
        <v>77696</v>
      </c>
      <c r="L16" s="1">
        <v>2735</v>
      </c>
      <c r="M16" s="1">
        <v>708514</v>
      </c>
      <c r="N16" s="1">
        <v>2813</v>
      </c>
      <c r="O16" s="1">
        <v>771813</v>
      </c>
      <c r="P16" s="9"/>
    </row>
    <row r="17" spans="1:16" x14ac:dyDescent="0.2">
      <c r="A17" s="22" t="s">
        <v>17</v>
      </c>
      <c r="B17" s="3">
        <v>21283</v>
      </c>
      <c r="C17" s="1">
        <v>3102862</v>
      </c>
      <c r="D17" s="1">
        <v>12467</v>
      </c>
      <c r="E17" s="1">
        <v>1213694</v>
      </c>
      <c r="F17" s="1">
        <v>857</v>
      </c>
      <c r="G17" s="1">
        <v>112212</v>
      </c>
      <c r="H17" s="1">
        <v>778</v>
      </c>
      <c r="I17" s="1">
        <v>132920</v>
      </c>
      <c r="J17" s="1">
        <v>1403</v>
      </c>
      <c r="K17" s="1">
        <v>74277</v>
      </c>
      <c r="L17" s="1">
        <v>2874</v>
      </c>
      <c r="M17" s="1">
        <v>765624</v>
      </c>
      <c r="N17" s="1">
        <v>2904</v>
      </c>
      <c r="O17" s="1">
        <v>804135</v>
      </c>
      <c r="P17" s="9"/>
    </row>
    <row r="18" spans="1:16" x14ac:dyDescent="0.2">
      <c r="A18" s="22" t="s">
        <v>18</v>
      </c>
      <c r="B18" s="3">
        <v>21579</v>
      </c>
      <c r="C18" s="1">
        <v>3206655</v>
      </c>
      <c r="D18" s="1">
        <v>12574</v>
      </c>
      <c r="E18" s="1">
        <v>1238731</v>
      </c>
      <c r="F18" s="1">
        <v>861</v>
      </c>
      <c r="G18" s="1">
        <v>112722</v>
      </c>
      <c r="H18" s="1">
        <v>787</v>
      </c>
      <c r="I18" s="1">
        <v>135019</v>
      </c>
      <c r="J18" s="1">
        <v>1365</v>
      </c>
      <c r="K18" s="1">
        <v>72464</v>
      </c>
      <c r="L18" s="1">
        <v>3012</v>
      </c>
      <c r="M18" s="1">
        <v>822439</v>
      </c>
      <c r="N18" s="1">
        <v>2980</v>
      </c>
      <c r="O18" s="1">
        <v>825280</v>
      </c>
      <c r="P18" s="9"/>
    </row>
    <row r="19" spans="1:16" x14ac:dyDescent="0.2">
      <c r="A19" s="22" t="s">
        <v>19</v>
      </c>
      <c r="B19" s="3">
        <v>21763</v>
      </c>
      <c r="C19" s="1">
        <v>3336146</v>
      </c>
      <c r="D19" s="1">
        <v>12611</v>
      </c>
      <c r="E19" s="1">
        <v>1261079</v>
      </c>
      <c r="F19" s="1">
        <v>857</v>
      </c>
      <c r="G19" s="1">
        <v>112327</v>
      </c>
      <c r="H19" s="1">
        <v>793</v>
      </c>
      <c r="I19" s="1">
        <v>135733</v>
      </c>
      <c r="J19" s="1">
        <v>1334</v>
      </c>
      <c r="K19" s="1">
        <v>72440</v>
      </c>
      <c r="L19" s="1">
        <v>3136</v>
      </c>
      <c r="M19" s="1">
        <v>920194</v>
      </c>
      <c r="N19" s="1">
        <v>3032</v>
      </c>
      <c r="O19" s="1">
        <v>834379</v>
      </c>
      <c r="P19" s="9"/>
    </row>
    <row r="20" spans="1:16" x14ac:dyDescent="0.2">
      <c r="A20" s="22" t="s">
        <v>20</v>
      </c>
      <c r="B20" s="3">
        <v>21885</v>
      </c>
      <c r="C20" s="1">
        <v>3427495</v>
      </c>
      <c r="D20" s="1">
        <v>12621</v>
      </c>
      <c r="E20" s="1">
        <v>1279789</v>
      </c>
      <c r="F20" s="1">
        <v>844</v>
      </c>
      <c r="G20" s="1">
        <v>112275</v>
      </c>
      <c r="H20" s="1">
        <v>782</v>
      </c>
      <c r="I20" s="1">
        <v>134558</v>
      </c>
      <c r="J20" s="1">
        <v>1270</v>
      </c>
      <c r="K20" s="1">
        <v>69515</v>
      </c>
      <c r="L20" s="1">
        <v>3291</v>
      </c>
      <c r="M20" s="1">
        <v>978217</v>
      </c>
      <c r="N20" s="1">
        <v>3077</v>
      </c>
      <c r="O20" s="1">
        <v>853141</v>
      </c>
      <c r="P20" s="9"/>
    </row>
    <row r="21" spans="1:16" x14ac:dyDescent="0.2">
      <c r="A21" s="10">
        <v>10</v>
      </c>
      <c r="B21" s="3">
        <v>22250</v>
      </c>
      <c r="C21" s="1">
        <v>3544970</v>
      </c>
      <c r="D21" s="1">
        <v>12756</v>
      </c>
      <c r="E21" s="1">
        <v>1307618</v>
      </c>
      <c r="F21" s="1">
        <v>851</v>
      </c>
      <c r="G21" s="1">
        <v>113703</v>
      </c>
      <c r="H21" s="1">
        <v>770</v>
      </c>
      <c r="I21" s="1">
        <v>132752</v>
      </c>
      <c r="J21" s="1">
        <v>1239</v>
      </c>
      <c r="K21" s="1">
        <v>66777</v>
      </c>
      <c r="L21" s="1">
        <v>3480</v>
      </c>
      <c r="M21" s="1">
        <v>1038925</v>
      </c>
      <c r="N21" s="1">
        <v>3154</v>
      </c>
      <c r="O21" s="1">
        <v>885195</v>
      </c>
      <c r="P21" s="9"/>
    </row>
    <row r="22" spans="1:16" x14ac:dyDescent="0.2">
      <c r="A22" s="10">
        <v>11</v>
      </c>
      <c r="B22" s="3">
        <v>22454</v>
      </c>
      <c r="C22" s="1">
        <v>3634084</v>
      </c>
      <c r="D22" s="1">
        <v>12786</v>
      </c>
      <c r="E22" s="1">
        <v>1323154</v>
      </c>
      <c r="F22" s="1">
        <v>835</v>
      </c>
      <c r="G22" s="1">
        <v>113204</v>
      </c>
      <c r="H22" s="1">
        <v>770</v>
      </c>
      <c r="I22" s="1">
        <v>133651</v>
      </c>
      <c r="J22" s="1">
        <v>1226</v>
      </c>
      <c r="K22" s="1">
        <v>66334</v>
      </c>
      <c r="L22" s="1">
        <v>3590</v>
      </c>
      <c r="M22" s="1">
        <v>1092867</v>
      </c>
      <c r="N22" s="1">
        <v>3247</v>
      </c>
      <c r="O22" s="1">
        <v>904874</v>
      </c>
      <c r="P22" s="9"/>
    </row>
    <row r="23" spans="1:16" x14ac:dyDescent="0.2">
      <c r="A23" s="10">
        <v>12</v>
      </c>
      <c r="B23" s="3">
        <v>22715</v>
      </c>
      <c r="C23" s="1">
        <v>3763103</v>
      </c>
      <c r="D23" s="1">
        <v>12789</v>
      </c>
      <c r="E23" s="1">
        <v>1334763</v>
      </c>
      <c r="F23" s="1">
        <v>815</v>
      </c>
      <c r="G23" s="1">
        <v>111820</v>
      </c>
      <c r="H23" s="1">
        <v>775</v>
      </c>
      <c r="I23" s="1">
        <v>134927</v>
      </c>
      <c r="J23" s="1">
        <v>1221</v>
      </c>
      <c r="K23" s="1">
        <v>65791</v>
      </c>
      <c r="L23" s="1">
        <v>3705</v>
      </c>
      <c r="M23" s="1">
        <v>1136326</v>
      </c>
      <c r="N23" s="1">
        <v>3410</v>
      </c>
      <c r="O23" s="1">
        <v>979476</v>
      </c>
      <c r="P23" s="9"/>
    </row>
    <row r="24" spans="1:16" s="5" customFormat="1" x14ac:dyDescent="0.2">
      <c r="A24" s="10">
        <v>13</v>
      </c>
      <c r="B24" s="3">
        <v>23133</v>
      </c>
      <c r="C24" s="1">
        <v>3874637</v>
      </c>
      <c r="D24" s="1">
        <v>12958</v>
      </c>
      <c r="E24" s="1">
        <v>1365867</v>
      </c>
      <c r="F24" s="1">
        <v>801</v>
      </c>
      <c r="G24" s="1">
        <v>110277</v>
      </c>
      <c r="H24" s="1">
        <v>782</v>
      </c>
      <c r="I24" s="1">
        <v>137107</v>
      </c>
      <c r="J24" s="1">
        <v>1124</v>
      </c>
      <c r="K24" s="1">
        <v>54507</v>
      </c>
      <c r="L24" s="1">
        <v>3814</v>
      </c>
      <c r="M24" s="1">
        <v>1217038</v>
      </c>
      <c r="N24" s="1">
        <v>3654</v>
      </c>
      <c r="O24" s="1">
        <v>989841</v>
      </c>
      <c r="P24" s="9"/>
    </row>
    <row r="25" spans="1:16" s="5" customFormat="1" x14ac:dyDescent="0.2">
      <c r="A25" s="10">
        <v>14</v>
      </c>
      <c r="B25" s="11">
        <f t="shared" ref="B25:C27" si="0">SUM(D25+F25+H25+J25+L25+N25)</f>
        <v>23363</v>
      </c>
      <c r="C25" s="9">
        <f t="shared" si="0"/>
        <v>3937987</v>
      </c>
      <c r="D25" s="1">
        <v>13058</v>
      </c>
      <c r="E25" s="1">
        <v>1388494</v>
      </c>
      <c r="F25" s="1">
        <v>789</v>
      </c>
      <c r="G25" s="1">
        <v>108913</v>
      </c>
      <c r="H25" s="1">
        <v>775</v>
      </c>
      <c r="I25" s="1">
        <v>137105</v>
      </c>
      <c r="J25" s="1">
        <v>1107</v>
      </c>
      <c r="K25" s="1">
        <v>53641</v>
      </c>
      <c r="L25" s="1">
        <v>3900</v>
      </c>
      <c r="M25" s="1">
        <v>1252641</v>
      </c>
      <c r="N25" s="1">
        <v>3734</v>
      </c>
      <c r="O25" s="1">
        <v>997193</v>
      </c>
    </row>
    <row r="26" spans="1:16" s="5" customFormat="1" x14ac:dyDescent="0.2">
      <c r="A26" s="10">
        <v>15</v>
      </c>
      <c r="B26" s="11">
        <f t="shared" si="0"/>
        <v>23292</v>
      </c>
      <c r="C26" s="9">
        <f t="shared" si="0"/>
        <v>3997118</v>
      </c>
      <c r="D26" s="1">
        <v>13016</v>
      </c>
      <c r="E26" s="1">
        <v>1390951</v>
      </c>
      <c r="F26" s="1">
        <v>781</v>
      </c>
      <c r="G26" s="1">
        <v>107909</v>
      </c>
      <c r="H26" s="1">
        <v>776</v>
      </c>
      <c r="I26" s="1">
        <v>137626</v>
      </c>
      <c r="J26" s="1">
        <v>1164</v>
      </c>
      <c r="K26" s="1">
        <v>62465</v>
      </c>
      <c r="L26" s="1">
        <v>3928</v>
      </c>
      <c r="M26" s="1">
        <v>1293191</v>
      </c>
      <c r="N26" s="1">
        <v>3627</v>
      </c>
      <c r="O26" s="1">
        <v>1004976</v>
      </c>
    </row>
    <row r="27" spans="1:16" s="5" customFormat="1" x14ac:dyDescent="0.2">
      <c r="A27" s="10">
        <v>16</v>
      </c>
      <c r="B27" s="11">
        <f t="shared" si="0"/>
        <v>23383</v>
      </c>
      <c r="C27" s="9">
        <f t="shared" si="0"/>
        <v>4056671</v>
      </c>
      <c r="D27" s="1">
        <v>13033</v>
      </c>
      <c r="E27" s="1">
        <v>1401218</v>
      </c>
      <c r="F27" s="1">
        <v>776</v>
      </c>
      <c r="G27" s="1">
        <v>107450</v>
      </c>
      <c r="H27" s="1">
        <v>770</v>
      </c>
      <c r="I27" s="1">
        <v>136786</v>
      </c>
      <c r="J27" s="1">
        <v>1148</v>
      </c>
      <c r="K27" s="1">
        <v>61886</v>
      </c>
      <c r="L27" s="1">
        <v>4000</v>
      </c>
      <c r="M27" s="1">
        <v>1327651</v>
      </c>
      <c r="N27" s="1">
        <v>3656</v>
      </c>
      <c r="O27" s="1">
        <v>1021680</v>
      </c>
    </row>
    <row r="28" spans="1:16" s="5" customFormat="1" x14ac:dyDescent="0.2">
      <c r="A28" s="10">
        <v>17</v>
      </c>
      <c r="B28" s="11">
        <f>SUM(D28+F28+H28+J28+L28+N28)</f>
        <v>23517</v>
      </c>
      <c r="C28" s="9">
        <f>SUM(E28+G28+I28+K28+M28+O28)</f>
        <v>4106724</v>
      </c>
      <c r="D28" s="1">
        <v>13089</v>
      </c>
      <c r="E28" s="1">
        <v>1417130</v>
      </c>
      <c r="F28" s="1">
        <v>766</v>
      </c>
      <c r="G28" s="1">
        <v>106950</v>
      </c>
      <c r="H28" s="1">
        <v>777</v>
      </c>
      <c r="I28" s="1">
        <v>140952</v>
      </c>
      <c r="J28" s="1">
        <v>1140</v>
      </c>
      <c r="K28" s="1">
        <v>62390</v>
      </c>
      <c r="L28" s="1">
        <v>4068</v>
      </c>
      <c r="M28" s="1">
        <v>1349750</v>
      </c>
      <c r="N28" s="1">
        <v>3677</v>
      </c>
      <c r="O28" s="1">
        <v>1029552</v>
      </c>
    </row>
    <row r="29" spans="1:16" s="5" customFormat="1" x14ac:dyDescent="0.2">
      <c r="A29" s="12">
        <v>18</v>
      </c>
      <c r="B29" s="11">
        <v>23618</v>
      </c>
      <c r="C29" s="9">
        <v>4163397</v>
      </c>
      <c r="D29" s="1">
        <v>13134</v>
      </c>
      <c r="E29" s="1">
        <v>1431041</v>
      </c>
      <c r="F29" s="1">
        <v>767</v>
      </c>
      <c r="G29" s="1">
        <v>107302</v>
      </c>
      <c r="H29" s="1">
        <v>761</v>
      </c>
      <c r="I29" s="1">
        <v>139030</v>
      </c>
      <c r="J29" s="1">
        <v>1121</v>
      </c>
      <c r="K29" s="1">
        <v>62399</v>
      </c>
      <c r="L29" s="1">
        <v>4142</v>
      </c>
      <c r="M29" s="1">
        <v>1378695</v>
      </c>
      <c r="N29" s="1">
        <v>3693</v>
      </c>
      <c r="O29" s="1">
        <v>1044930</v>
      </c>
    </row>
    <row r="30" spans="1:16" s="5" customFormat="1" x14ac:dyDescent="0.2">
      <c r="A30" s="12">
        <v>19</v>
      </c>
      <c r="B30" s="11">
        <v>23849</v>
      </c>
      <c r="C30" s="9">
        <v>4255339</v>
      </c>
      <c r="D30" s="1">
        <v>13179</v>
      </c>
      <c r="E30" s="1">
        <v>1444991</v>
      </c>
      <c r="F30" s="1">
        <v>774</v>
      </c>
      <c r="G30" s="1">
        <v>108985</v>
      </c>
      <c r="H30" s="1">
        <v>762</v>
      </c>
      <c r="I30" s="1">
        <v>140493</v>
      </c>
      <c r="J30" s="1">
        <v>1129</v>
      </c>
      <c r="K30" s="1">
        <v>66148</v>
      </c>
      <c r="L30" s="1">
        <v>4227</v>
      </c>
      <c r="M30" s="1">
        <v>1410768</v>
      </c>
      <c r="N30" s="1">
        <v>3778</v>
      </c>
      <c r="O30" s="1">
        <v>1083954</v>
      </c>
    </row>
    <row r="31" spans="1:16" s="5" customFormat="1" x14ac:dyDescent="0.2">
      <c r="A31" s="12">
        <v>20</v>
      </c>
      <c r="B31" s="11">
        <v>23831</v>
      </c>
      <c r="C31" s="9">
        <v>4334877</v>
      </c>
      <c r="D31" s="1">
        <v>13297</v>
      </c>
      <c r="E31" s="1">
        <v>1463278</v>
      </c>
      <c r="F31" s="1">
        <v>780</v>
      </c>
      <c r="G31" s="1">
        <v>110119</v>
      </c>
      <c r="H31" s="1">
        <v>755</v>
      </c>
      <c r="I31" s="1">
        <v>138823</v>
      </c>
      <c r="J31" s="1">
        <v>1125</v>
      </c>
      <c r="K31" s="1">
        <v>66660</v>
      </c>
      <c r="L31" s="1">
        <v>4048</v>
      </c>
      <c r="M31" s="1">
        <v>1447729</v>
      </c>
      <c r="N31" s="1">
        <v>3826</v>
      </c>
      <c r="O31" s="1">
        <v>1108268</v>
      </c>
    </row>
    <row r="32" spans="1:16" s="5" customFormat="1" x14ac:dyDescent="0.2">
      <c r="A32" s="12">
        <v>21</v>
      </c>
      <c r="B32" s="11">
        <v>24056</v>
      </c>
      <c r="C32" s="9">
        <v>4411308</v>
      </c>
      <c r="D32" s="1">
        <v>13380</v>
      </c>
      <c r="E32" s="1">
        <v>1478171</v>
      </c>
      <c r="F32" s="1">
        <v>797</v>
      </c>
      <c r="G32" s="1">
        <v>113285</v>
      </c>
      <c r="H32" s="1">
        <v>753</v>
      </c>
      <c r="I32" s="1">
        <v>139171</v>
      </c>
      <c r="J32" s="1">
        <v>1128</v>
      </c>
      <c r="K32" s="1">
        <v>66213</v>
      </c>
      <c r="L32" s="1">
        <v>4134</v>
      </c>
      <c r="M32" s="1">
        <v>1480854</v>
      </c>
      <c r="N32" s="1">
        <v>3872</v>
      </c>
      <c r="O32" s="1">
        <v>1113614</v>
      </c>
    </row>
    <row r="33" spans="1:15" s="5" customFormat="1" x14ac:dyDescent="0.2">
      <c r="A33" s="12">
        <v>22</v>
      </c>
      <c r="B33" s="11">
        <v>24425</v>
      </c>
      <c r="C33" s="9">
        <v>4457465</v>
      </c>
      <c r="D33" s="1">
        <v>13425</v>
      </c>
      <c r="E33" s="1">
        <v>1491285</v>
      </c>
      <c r="F33" s="1">
        <v>800</v>
      </c>
      <c r="G33" s="1">
        <v>115492</v>
      </c>
      <c r="H33" s="1">
        <v>754</v>
      </c>
      <c r="I33" s="1">
        <v>140636</v>
      </c>
      <c r="J33" s="1">
        <v>1118</v>
      </c>
      <c r="K33" s="1">
        <v>65836</v>
      </c>
      <c r="L33" s="1">
        <v>4444</v>
      </c>
      <c r="M33" s="1">
        <v>1500714</v>
      </c>
      <c r="N33" s="1">
        <v>3884</v>
      </c>
      <c r="O33" s="1">
        <v>1143502</v>
      </c>
    </row>
    <row r="34" spans="1:15" s="5" customFormat="1" x14ac:dyDescent="0.2">
      <c r="A34" s="12">
        <v>23</v>
      </c>
      <c r="B34" s="11">
        <v>24549</v>
      </c>
      <c r="C34" s="9">
        <v>4509619</v>
      </c>
      <c r="D34" s="1">
        <v>13616</v>
      </c>
      <c r="E34" s="1">
        <v>1514669</v>
      </c>
      <c r="F34" s="1">
        <v>798</v>
      </c>
      <c r="G34" s="1">
        <v>116199</v>
      </c>
      <c r="H34" s="1">
        <v>753</v>
      </c>
      <c r="I34" s="1">
        <v>141860</v>
      </c>
      <c r="J34" s="1">
        <v>1078</v>
      </c>
      <c r="K34" s="1">
        <v>61335</v>
      </c>
      <c r="L34" s="1">
        <v>4699</v>
      </c>
      <c r="M34" s="1">
        <v>1525929</v>
      </c>
      <c r="N34" s="1">
        <v>3605</v>
      </c>
      <c r="O34" s="1">
        <v>1149627</v>
      </c>
    </row>
    <row r="35" spans="1:15" s="5" customFormat="1" x14ac:dyDescent="0.2">
      <c r="A35" s="12">
        <v>24</v>
      </c>
      <c r="B35" s="11">
        <v>24754</v>
      </c>
      <c r="C35" s="9">
        <v>4542866</v>
      </c>
      <c r="D35" s="1">
        <v>13677</v>
      </c>
      <c r="E35" s="1">
        <v>1530839</v>
      </c>
      <c r="F35" s="1">
        <v>793</v>
      </c>
      <c r="G35" s="1">
        <v>115995</v>
      </c>
      <c r="H35" s="1">
        <v>739</v>
      </c>
      <c r="I35" s="1">
        <v>140503</v>
      </c>
      <c r="J35" s="1">
        <v>1067</v>
      </c>
      <c r="K35" s="1">
        <v>62063</v>
      </c>
      <c r="L35" s="1">
        <v>4596</v>
      </c>
      <c r="M35" s="1">
        <v>1549071</v>
      </c>
      <c r="N35" s="1">
        <v>3882</v>
      </c>
      <c r="O35" s="1">
        <v>1144395</v>
      </c>
    </row>
    <row r="36" spans="1:15" s="5" customFormat="1" x14ac:dyDescent="0.2">
      <c r="A36" s="12">
        <v>25</v>
      </c>
      <c r="B36" s="11">
        <f>D36+F36+H36+J36+L36+N36</f>
        <v>24476</v>
      </c>
      <c r="C36" s="9">
        <f>E36+G36+I36+K36+M36+O36</f>
        <v>4571508</v>
      </c>
      <c r="D36" s="1">
        <v>13830</v>
      </c>
      <c r="E36" s="1">
        <v>1551265</v>
      </c>
      <c r="F36" s="1">
        <v>777</v>
      </c>
      <c r="G36" s="1">
        <v>114207</v>
      </c>
      <c r="H36" s="1">
        <v>736</v>
      </c>
      <c r="I36" s="1">
        <v>139924</v>
      </c>
      <c r="J36" s="1">
        <v>1072</v>
      </c>
      <c r="K36" s="1">
        <v>63034</v>
      </c>
      <c r="L36" s="1">
        <v>4471</v>
      </c>
      <c r="M36" s="1">
        <v>1562292</v>
      </c>
      <c r="N36" s="1">
        <f>8061-4471</f>
        <v>3590</v>
      </c>
      <c r="O36" s="1">
        <f>2703078-1562292</f>
        <v>1140786</v>
      </c>
    </row>
    <row r="37" spans="1:15" s="5" customFormat="1" x14ac:dyDescent="0.2">
      <c r="A37" s="12">
        <v>26</v>
      </c>
      <c r="B37" s="11">
        <v>24700</v>
      </c>
      <c r="C37" s="9">
        <v>4612050</v>
      </c>
      <c r="D37" s="1">
        <v>14027</v>
      </c>
      <c r="E37" s="1">
        <v>1574316</v>
      </c>
      <c r="F37" s="1">
        <v>769</v>
      </c>
      <c r="G37" s="1">
        <v>113039</v>
      </c>
      <c r="H37" s="1">
        <v>733</v>
      </c>
      <c r="I37" s="1">
        <v>139721</v>
      </c>
      <c r="J37" s="1">
        <v>1065</v>
      </c>
      <c r="K37" s="1">
        <v>62172</v>
      </c>
      <c r="L37" s="1">
        <v>4488</v>
      </c>
      <c r="M37" s="1">
        <v>1585163</v>
      </c>
      <c r="N37" s="1">
        <v>3618</v>
      </c>
      <c r="O37" s="1">
        <v>1137639</v>
      </c>
    </row>
    <row r="38" spans="1:15" s="5" customFormat="1" x14ac:dyDescent="0.2">
      <c r="A38" s="12">
        <v>27</v>
      </c>
      <c r="B38" s="11">
        <f>D38+F38+H38+J38+L38+N38</f>
        <v>24929</v>
      </c>
      <c r="C38" s="9">
        <f>E38+G38+I38+K38+M38+O38</f>
        <v>4664145</v>
      </c>
      <c r="D38" s="1">
        <v>14206</v>
      </c>
      <c r="E38" s="1">
        <v>1598313</v>
      </c>
      <c r="F38" s="1">
        <v>764</v>
      </c>
      <c r="G38" s="1">
        <v>112375</v>
      </c>
      <c r="H38" s="1">
        <v>726</v>
      </c>
      <c r="I38" s="1">
        <v>138627</v>
      </c>
      <c r="J38" s="1">
        <f>16757-D38-F38-H38</f>
        <v>1061</v>
      </c>
      <c r="K38" s="1">
        <f>1909820-E38-G38-I38</f>
        <v>60505</v>
      </c>
      <c r="L38" s="1">
        <v>4524</v>
      </c>
      <c r="M38" s="1">
        <v>1612155</v>
      </c>
      <c r="N38" s="1">
        <f>8172-L38</f>
        <v>3648</v>
      </c>
      <c r="O38" s="1">
        <f>2754325-M38</f>
        <v>1142170</v>
      </c>
    </row>
    <row r="39" spans="1:15" s="5" customFormat="1" x14ac:dyDescent="0.2">
      <c r="A39" s="12">
        <v>28</v>
      </c>
      <c r="B39" s="11">
        <f>D39+F39+H39+J39+L39+N39</f>
        <v>25076</v>
      </c>
      <c r="C39" s="9">
        <f>E39+G39+I39+K39+M39+O39</f>
        <v>4702214</v>
      </c>
      <c r="D39" s="1">
        <v>14317</v>
      </c>
      <c r="E39" s="1">
        <v>1614541</v>
      </c>
      <c r="F39" s="1">
        <v>755</v>
      </c>
      <c r="G39" s="1">
        <v>111323</v>
      </c>
      <c r="H39" s="1">
        <v>729</v>
      </c>
      <c r="I39" s="1">
        <v>140104</v>
      </c>
      <c r="J39" s="1">
        <f>16851-D39-F39-H39</f>
        <v>1050</v>
      </c>
      <c r="K39" s="1">
        <f>1927112-E39-G39-I39</f>
        <v>61144</v>
      </c>
      <c r="L39" s="1">
        <v>4565</v>
      </c>
      <c r="M39" s="1">
        <v>1629935</v>
      </c>
      <c r="N39" s="1">
        <f>8225-L39</f>
        <v>3660</v>
      </c>
      <c r="O39" s="1">
        <f>2775102-M39</f>
        <v>1145167</v>
      </c>
    </row>
    <row r="40" spans="1:15" s="5" customFormat="1" x14ac:dyDescent="0.2">
      <c r="A40" s="12">
        <v>29</v>
      </c>
      <c r="B40" s="11">
        <v>25248</v>
      </c>
      <c r="C40" s="9">
        <v>4742475</v>
      </c>
      <c r="D40" s="1">
        <v>14441</v>
      </c>
      <c r="E40" s="1">
        <v>1630985</v>
      </c>
      <c r="F40" s="1">
        <v>739</v>
      </c>
      <c r="G40" s="1">
        <v>109217</v>
      </c>
      <c r="H40" s="1">
        <v>721</v>
      </c>
      <c r="I40" s="1">
        <v>140099</v>
      </c>
      <c r="J40" s="1">
        <v>1067</v>
      </c>
      <c r="K40" s="1">
        <v>64003</v>
      </c>
      <c r="L40" s="1">
        <v>4586</v>
      </c>
      <c r="M40" s="1">
        <v>1646288</v>
      </c>
      <c r="N40" s="1">
        <v>3694</v>
      </c>
      <c r="O40" s="1">
        <v>1151883</v>
      </c>
    </row>
    <row r="41" spans="1:15" s="5" customFormat="1" x14ac:dyDescent="0.2">
      <c r="A41" s="12">
        <v>30</v>
      </c>
      <c r="B41" s="11">
        <v>25393</v>
      </c>
      <c r="C41" s="9">
        <v>4784586</v>
      </c>
      <c r="D41" s="1">
        <v>14558</v>
      </c>
      <c r="E41" s="1">
        <v>1646614</v>
      </c>
      <c r="F41" s="1">
        <v>733</v>
      </c>
      <c r="G41" s="1">
        <v>108708</v>
      </c>
      <c r="H41" s="1">
        <v>718</v>
      </c>
      <c r="I41" s="1">
        <v>140798</v>
      </c>
      <c r="J41" s="1">
        <v>1060</v>
      </c>
      <c r="K41" s="1">
        <v>64172</v>
      </c>
      <c r="L41" s="1">
        <v>4613</v>
      </c>
      <c r="M41" s="1">
        <v>1653698</v>
      </c>
      <c r="N41" s="1">
        <v>3711</v>
      </c>
      <c r="O41" s="1">
        <v>1170596</v>
      </c>
    </row>
    <row r="42" spans="1:15" s="5" customFormat="1" x14ac:dyDescent="0.2">
      <c r="A42" s="12">
        <v>31</v>
      </c>
      <c r="B42" s="11">
        <v>25505</v>
      </c>
      <c r="C42" s="9">
        <v>4832924</v>
      </c>
      <c r="D42" s="1">
        <v>14645</v>
      </c>
      <c r="E42" s="1">
        <v>1659529</v>
      </c>
      <c r="F42" s="1">
        <v>724</v>
      </c>
      <c r="G42" s="1">
        <v>107478</v>
      </c>
      <c r="H42" s="1">
        <v>716</v>
      </c>
      <c r="I42" s="1">
        <v>140872</v>
      </c>
      <c r="J42" s="1">
        <v>1054</v>
      </c>
      <c r="K42" s="1">
        <v>64824</v>
      </c>
      <c r="L42" s="1">
        <v>4643</v>
      </c>
      <c r="M42" s="1">
        <v>1682488</v>
      </c>
      <c r="N42" s="1">
        <v>3723</v>
      </c>
      <c r="O42" s="1">
        <v>1177733</v>
      </c>
    </row>
    <row r="43" spans="1:15" s="5" customFormat="1" x14ac:dyDescent="0.2">
      <c r="A43" s="15" t="s">
        <v>13</v>
      </c>
      <c r="B43" s="11">
        <v>25577</v>
      </c>
      <c r="C43" s="9">
        <v>4873744</v>
      </c>
      <c r="D43" s="1">
        <v>14697</v>
      </c>
      <c r="E43" s="1">
        <v>1669103</v>
      </c>
      <c r="F43" s="1">
        <v>724</v>
      </c>
      <c r="G43" s="1">
        <v>107358</v>
      </c>
      <c r="H43" s="1">
        <v>707</v>
      </c>
      <c r="I43" s="1">
        <v>141059</v>
      </c>
      <c r="J43" s="1">
        <v>1059</v>
      </c>
      <c r="K43" s="1">
        <v>67350</v>
      </c>
      <c r="L43" s="1">
        <v>4670</v>
      </c>
      <c r="M43" s="1">
        <v>1703958</v>
      </c>
      <c r="N43" s="1">
        <v>3720</v>
      </c>
      <c r="O43" s="1">
        <v>1184916</v>
      </c>
    </row>
    <row r="44" spans="1:15" s="5" customFormat="1" x14ac:dyDescent="0.2">
      <c r="A44" s="20" t="s">
        <v>14</v>
      </c>
      <c r="B44" s="11">
        <f t="shared" ref="B44:C46" si="1">D44+F44+H44+J44+L44+N44</f>
        <v>25693</v>
      </c>
      <c r="C44" s="9">
        <f t="shared" si="1"/>
        <v>4923293</v>
      </c>
      <c r="D44" s="1">
        <v>14794</v>
      </c>
      <c r="E44" s="1">
        <v>1681472</v>
      </c>
      <c r="F44" s="1">
        <v>709</v>
      </c>
      <c r="G44" s="1">
        <v>105614</v>
      </c>
      <c r="H44" s="1">
        <v>697</v>
      </c>
      <c r="I44" s="1">
        <v>140733</v>
      </c>
      <c r="J44" s="1">
        <f>17260-D44-F44-H44</f>
        <v>1060</v>
      </c>
      <c r="K44" s="1">
        <f>1997954-E44-G44-I44</f>
        <v>70135</v>
      </c>
      <c r="L44" s="1">
        <v>4700</v>
      </c>
      <c r="M44" s="1">
        <v>1734099</v>
      </c>
      <c r="N44" s="1">
        <f>8433-L44</f>
        <v>3733</v>
      </c>
      <c r="O44" s="1">
        <f>2925339-M44</f>
        <v>1191240</v>
      </c>
    </row>
    <row r="45" spans="1:15" s="5" customFormat="1" x14ac:dyDescent="0.2">
      <c r="A45" s="20" t="s">
        <v>15</v>
      </c>
      <c r="B45" s="11">
        <f t="shared" si="1"/>
        <v>25806</v>
      </c>
      <c r="C45" s="9">
        <f t="shared" si="1"/>
        <v>4947707</v>
      </c>
      <c r="D45" s="1">
        <v>15013</v>
      </c>
      <c r="E45" s="1">
        <v>1713304</v>
      </c>
      <c r="F45" s="1">
        <v>678</v>
      </c>
      <c r="G45" s="1">
        <v>89591</v>
      </c>
      <c r="H45" s="1">
        <v>695</v>
      </c>
      <c r="I45" s="1">
        <v>141614</v>
      </c>
      <c r="J45" s="1">
        <v>997</v>
      </c>
      <c r="K45" s="1">
        <v>69132</v>
      </c>
      <c r="L45" s="1">
        <v>4697</v>
      </c>
      <c r="M45" s="1">
        <v>1766342</v>
      </c>
      <c r="N45" s="1">
        <v>3726</v>
      </c>
      <c r="O45" s="1">
        <v>1167724</v>
      </c>
    </row>
    <row r="46" spans="1:15" s="5" customFormat="1" x14ac:dyDescent="0.2">
      <c r="A46" s="20" t="s">
        <v>16</v>
      </c>
      <c r="B46" s="11">
        <f t="shared" si="1"/>
        <v>25945</v>
      </c>
      <c r="C46" s="9">
        <f t="shared" si="1"/>
        <v>5016718</v>
      </c>
      <c r="D46" s="1">
        <v>15110</v>
      </c>
      <c r="E46" s="1">
        <v>1717849</v>
      </c>
      <c r="F46" s="1">
        <v>669</v>
      </c>
      <c r="G46" s="1">
        <v>99124</v>
      </c>
      <c r="H46" s="1">
        <v>684</v>
      </c>
      <c r="I46" s="1">
        <v>140553</v>
      </c>
      <c r="J46" s="1">
        <v>1039</v>
      </c>
      <c r="K46" s="1">
        <v>71197</v>
      </c>
      <c r="L46" s="1">
        <v>4708</v>
      </c>
      <c r="M46" s="1">
        <v>1856425</v>
      </c>
      <c r="N46" s="1">
        <v>3735</v>
      </c>
      <c r="O46" s="1">
        <v>1131570</v>
      </c>
    </row>
    <row r="47" spans="1:15" s="5" customFormat="1" x14ac:dyDescent="0.2">
      <c r="A47" s="15"/>
      <c r="B47" s="11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5" customFormat="1" ht="13.8" thickBot="1" x14ac:dyDescent="0.25">
      <c r="A48" s="16"/>
      <c r="B48" s="17"/>
      <c r="C48" s="1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7" x14ac:dyDescent="0.2">
      <c r="A49" s="4" t="s">
        <v>6</v>
      </c>
    </row>
    <row r="50" spans="1:17" x14ac:dyDescent="0.2">
      <c r="Q50" s="13"/>
    </row>
    <row r="51" spans="1:17" x14ac:dyDescent="0.2">
      <c r="Q51" s="13"/>
    </row>
    <row r="52" spans="1:17" x14ac:dyDescent="0.2">
      <c r="N52" s="14"/>
      <c r="O52" s="14"/>
    </row>
  </sheetData>
  <mergeCells count="10">
    <mergeCell ref="A2:A4"/>
    <mergeCell ref="B2:C3"/>
    <mergeCell ref="D2:K2"/>
    <mergeCell ref="L2:O2"/>
    <mergeCell ref="D3:E3"/>
    <mergeCell ref="F3:G3"/>
    <mergeCell ref="H3:I3"/>
    <mergeCell ref="J3:K3"/>
    <mergeCell ref="L3:M3"/>
    <mergeCell ref="N3:O3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2023-12-12T00:40:16Z</cp:lastPrinted>
  <dcterms:created xsi:type="dcterms:W3CDTF">2001-09-18T23:49:50Z</dcterms:created>
  <dcterms:modified xsi:type="dcterms:W3CDTF">2023-12-12T00:40:35Z</dcterms:modified>
</cp:coreProperties>
</file>