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10E62D32-52E9-419B-9964-F422543710BD}" xr6:coauthVersionLast="36" xr6:coauthVersionMax="36" xr10:uidLastSave="{00000000-0000-0000-0000-000000000000}"/>
  <bookViews>
    <workbookView xWindow="2112" yWindow="48" windowWidth="14952" windowHeight="9420" xr2:uid="{00000000-000D-0000-FFFF-FFFF00000000}"/>
  </bookViews>
  <sheets>
    <sheet name="Sheet1" sheetId="1" r:id="rId1"/>
  </sheets>
  <definedNames>
    <definedName name="_xlnm.Print_Area" localSheetId="0">Sheet1!$A$1:$AE$57</definedName>
    <definedName name="_xlnm.Print_Titles" localSheetId="0">Sheet1!$A:$B</definedName>
  </definedNames>
  <calcPr calcId="191029"/>
</workbook>
</file>

<file path=xl/calcChain.xml><?xml version="1.0" encoding="utf-8"?>
<calcChain xmlns="http://schemas.openxmlformats.org/spreadsheetml/2006/main">
  <c r="AE56" i="1" l="1"/>
  <c r="AE54" i="1"/>
  <c r="AE55" i="1"/>
  <c r="AD56" i="1"/>
  <c r="AD55" i="1"/>
  <c r="AD54" i="1"/>
  <c r="AB56" i="1"/>
  <c r="AB55" i="1"/>
  <c r="AB54" i="1" s="1"/>
  <c r="AB3" i="1"/>
  <c r="AB42" i="1"/>
  <c r="AB33" i="1"/>
  <c r="AB39" i="1"/>
  <c r="AB36" i="1"/>
  <c r="AB30" i="1"/>
  <c r="AB27" i="1"/>
  <c r="AB24" i="1"/>
  <c r="AB21" i="1"/>
  <c r="AB18" i="1"/>
  <c r="AB15" i="1"/>
  <c r="AB12" i="1"/>
  <c r="AB9" i="1"/>
  <c r="AB6" i="1"/>
  <c r="AA54" i="1"/>
  <c r="AA30" i="1"/>
  <c r="AA27" i="1"/>
  <c r="AA5" i="1"/>
  <c r="AA4" i="1"/>
  <c r="AA3" i="1"/>
  <c r="Z54" i="1"/>
  <c r="Z42" i="1"/>
  <c r="Z39" i="1"/>
  <c r="Z36" i="1"/>
  <c r="Z33" i="1"/>
  <c r="Z30" i="1"/>
  <c r="Z27" i="1"/>
  <c r="Z24" i="1"/>
  <c r="Z21" i="1"/>
  <c r="Z18" i="1"/>
  <c r="Z16" i="1"/>
  <c r="Z4" i="1"/>
  <c r="Z15" i="1"/>
  <c r="Z12" i="1"/>
  <c r="Z9" i="1"/>
  <c r="Z6" i="1"/>
  <c r="Z5" i="1"/>
  <c r="Z3" i="1" s="1"/>
  <c r="Y39" i="1"/>
  <c r="Y17" i="1"/>
  <c r="Y5" i="1" s="1"/>
  <c r="Y3" i="1" s="1"/>
  <c r="Y16" i="1"/>
  <c r="Y4" i="1"/>
  <c r="Y9" i="1"/>
  <c r="Y54" i="1"/>
  <c r="Y42" i="1"/>
  <c r="Y36" i="1"/>
  <c r="Y33" i="1"/>
  <c r="Y30" i="1"/>
  <c r="Y27" i="1"/>
  <c r="Y24" i="1"/>
  <c r="Y21" i="1"/>
  <c r="Y18" i="1"/>
  <c r="Y12" i="1"/>
  <c r="Y6" i="1"/>
  <c r="W56" i="1"/>
  <c r="W55" i="1"/>
  <c r="W54" i="1"/>
  <c r="V55" i="1"/>
  <c r="V56" i="1"/>
  <c r="V54" i="1"/>
  <c r="S56" i="1"/>
  <c r="S54" i="1" s="1"/>
  <c r="U54" i="1"/>
  <c r="U5" i="1"/>
  <c r="U4" i="1"/>
  <c r="U3" i="1"/>
  <c r="U42" i="1"/>
  <c r="U39" i="1"/>
  <c r="U36" i="1"/>
  <c r="U33" i="1"/>
  <c r="U30" i="1"/>
  <c r="U27" i="1"/>
  <c r="U24" i="1"/>
  <c r="U21" i="1"/>
  <c r="U18" i="1"/>
  <c r="U15" i="1"/>
  <c r="U12" i="1"/>
  <c r="U9" i="1"/>
  <c r="U6" i="1"/>
  <c r="S21" i="1"/>
  <c r="S55" i="1"/>
  <c r="S42" i="1"/>
  <c r="S39" i="1"/>
  <c r="S36" i="1"/>
  <c r="S33" i="1"/>
  <c r="S30" i="1"/>
  <c r="S27" i="1"/>
  <c r="S24" i="1"/>
  <c r="S18" i="1"/>
  <c r="S15" i="1"/>
  <c r="S12" i="1"/>
  <c r="S9" i="1"/>
  <c r="S6" i="1"/>
  <c r="Q54" i="1"/>
  <c r="Q39" i="1"/>
  <c r="Q36" i="1"/>
  <c r="Q33" i="1"/>
  <c r="Q30" i="1"/>
  <c r="Q27" i="1"/>
  <c r="Q24" i="1"/>
  <c r="Q18" i="1"/>
  <c r="Q15" i="1"/>
  <c r="Q12" i="1"/>
  <c r="Q9" i="1"/>
  <c r="Q6" i="1"/>
  <c r="Q5" i="1"/>
  <c r="Q4" i="1"/>
  <c r="Q3" i="1"/>
  <c r="O54" i="1"/>
  <c r="O33" i="1"/>
  <c r="O27" i="1"/>
  <c r="O24" i="1"/>
  <c r="O18" i="1"/>
  <c r="O15" i="1"/>
  <c r="O12" i="1"/>
  <c r="O9" i="1"/>
  <c r="O6" i="1"/>
  <c r="O3" i="1"/>
  <c r="N54" i="1"/>
  <c r="N42" i="1"/>
  <c r="N39" i="1"/>
  <c r="N33" i="1"/>
  <c r="N30" i="1"/>
  <c r="N27" i="1"/>
  <c r="N24" i="1"/>
  <c r="N18" i="1"/>
  <c r="N15" i="1"/>
  <c r="N12" i="1"/>
  <c r="N9" i="1"/>
  <c r="N6" i="1"/>
  <c r="N3" i="1"/>
  <c r="M54" i="1"/>
  <c r="M42" i="1"/>
  <c r="M39" i="1"/>
  <c r="M36" i="1"/>
  <c r="M33" i="1"/>
  <c r="M30" i="1"/>
  <c r="M24" i="1"/>
  <c r="M18" i="1"/>
  <c r="M15" i="1"/>
  <c r="M12" i="1"/>
  <c r="M9" i="1"/>
  <c r="M6" i="1"/>
  <c r="M5" i="1"/>
  <c r="M4" i="1"/>
  <c r="M3" i="1" s="1"/>
  <c r="L4" i="1"/>
  <c r="L5" i="1"/>
  <c r="L3" i="1"/>
  <c r="L6" i="1"/>
  <c r="L9" i="1"/>
  <c r="L12" i="1"/>
  <c r="L15" i="1"/>
  <c r="L18" i="1"/>
  <c r="L24" i="1"/>
  <c r="L27" i="1"/>
  <c r="L30" i="1"/>
  <c r="L33" i="1"/>
  <c r="L36" i="1"/>
  <c r="L39" i="1"/>
  <c r="L42" i="1"/>
  <c r="L54" i="1"/>
  <c r="K54" i="1"/>
  <c r="K4" i="1"/>
  <c r="K5" i="1"/>
  <c r="K3" i="1" s="1"/>
  <c r="K42" i="1"/>
  <c r="K39" i="1"/>
  <c r="K36" i="1"/>
  <c r="K33" i="1"/>
  <c r="K30" i="1"/>
  <c r="K27" i="1"/>
  <c r="K24" i="1"/>
  <c r="K18" i="1"/>
  <c r="K15" i="1"/>
  <c r="K12" i="1"/>
  <c r="K9" i="1"/>
  <c r="K6" i="1"/>
  <c r="Y15" i="1"/>
</calcChain>
</file>

<file path=xl/sharedStrings.xml><?xml version="1.0" encoding="utf-8"?>
<sst xmlns="http://schemas.openxmlformats.org/spreadsheetml/2006/main" count="110" uniqueCount="55">
  <si>
    <t>国籍</t>
    <rPh sb="0" eb="2">
      <t>コクセキ</t>
    </rPh>
    <phoneticPr fontId="3"/>
  </si>
  <si>
    <t>中国</t>
    <rPh sb="0" eb="2">
      <t>チュウゴク</t>
    </rPh>
    <phoneticPr fontId="3"/>
  </si>
  <si>
    <t>韓国朝鮮</t>
    <rPh sb="0" eb="2">
      <t>カンコク</t>
    </rPh>
    <rPh sb="2" eb="4">
      <t>チョウセン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</si>
  <si>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</si>
  <si>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</si>
  <si>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</si>
  <si>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総数</t>
    <rPh sb="0" eb="2">
      <t>ソウスウ</t>
    </rPh>
    <phoneticPr fontId="3"/>
  </si>
  <si>
    <t>10年</t>
    <rPh sb="2" eb="3">
      <t>ネン</t>
    </rPh>
    <phoneticPr fontId="3"/>
  </si>
  <si>
    <t>8年</t>
    <rPh sb="1" eb="2">
      <t>ネン</t>
    </rPh>
    <phoneticPr fontId="3"/>
  </si>
  <si>
    <t>9年</t>
    <rPh sb="1" eb="2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</si>
  <si>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</si>
  <si>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</si>
  <si>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</si>
  <si>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女</t>
    <rPh sb="0" eb="1">
      <t>ジョ</t>
    </rPh>
    <phoneticPr fontId="3"/>
  </si>
  <si>
    <t>（７）国籍別外国人登録者数　　　　　　　　単位：人（各年3月31日）</t>
    <rPh sb="3" eb="5">
      <t>コクセキ</t>
    </rPh>
    <rPh sb="5" eb="6">
      <t>ベツ</t>
    </rPh>
    <rPh sb="6" eb="8">
      <t>ガイコク</t>
    </rPh>
    <rPh sb="8" eb="9">
      <t>ジン</t>
    </rPh>
    <rPh sb="9" eb="11">
      <t>トウロク</t>
    </rPh>
    <rPh sb="11" eb="12">
      <t>シャ</t>
    </rPh>
    <rPh sb="12" eb="13">
      <t>スウ</t>
    </rPh>
    <rPh sb="21" eb="23">
      <t>タンイ</t>
    </rPh>
    <rPh sb="24" eb="25">
      <t>ニン</t>
    </rPh>
    <rPh sb="26" eb="28">
      <t>カクネン</t>
    </rPh>
    <rPh sb="29" eb="30">
      <t>ガツ</t>
    </rPh>
    <rPh sb="32" eb="33">
      <t>ニチ</t>
    </rPh>
    <phoneticPr fontId="3"/>
  </si>
  <si>
    <t>14年</t>
    <rPh sb="2" eb="3">
      <t>ネン</t>
    </rPh>
    <phoneticPr fontId="3"/>
  </si>
  <si>
    <t>アメリカ</t>
    <phoneticPr fontId="3"/>
  </si>
  <si>
    <t>イギリス</t>
    <phoneticPr fontId="3"/>
  </si>
  <si>
    <t>カナダ</t>
    <phoneticPr fontId="3"/>
  </si>
  <si>
    <t>インドネシア</t>
    <phoneticPr fontId="3"/>
  </si>
  <si>
    <t>フィリピン</t>
    <phoneticPr fontId="3"/>
  </si>
  <si>
    <t>ブラジル</t>
    <phoneticPr fontId="3"/>
  </si>
  <si>
    <t xml:space="preserve"> </t>
    <phoneticPr fontId="3"/>
  </si>
  <si>
    <t>オーストラリア</t>
    <phoneticPr fontId="3"/>
  </si>
  <si>
    <t>フランス</t>
    <phoneticPr fontId="3"/>
  </si>
  <si>
    <t>スペイン</t>
    <phoneticPr fontId="3"/>
  </si>
  <si>
    <t>タイ</t>
    <phoneticPr fontId="3"/>
  </si>
  <si>
    <t>エジプト</t>
    <phoneticPr fontId="3"/>
  </si>
  <si>
    <r>
      <t>1</t>
    </r>
    <r>
      <rPr>
        <sz val="11"/>
        <rFont val="ＭＳ Ｐゴシック"/>
        <family val="3"/>
        <charset val="128"/>
      </rPr>
      <t>5年</t>
    </r>
    <rPh sb="2" eb="3">
      <t>ネン</t>
    </rPh>
    <phoneticPr fontId="3"/>
  </si>
  <si>
    <r>
      <t>1</t>
    </r>
    <r>
      <rPr>
        <sz val="11"/>
        <rFont val="ＭＳ Ｐゴシック"/>
        <family val="3"/>
        <charset val="128"/>
      </rPr>
      <t>6年</t>
    </r>
    <rPh sb="2" eb="3">
      <t>ネン</t>
    </rPh>
    <phoneticPr fontId="3"/>
  </si>
  <si>
    <r>
      <t>1</t>
    </r>
    <r>
      <rPr>
        <sz val="11"/>
        <rFont val="ＭＳ Ｐゴシック"/>
        <family val="3"/>
        <charset val="128"/>
      </rPr>
      <t>7年</t>
    </r>
    <rPh sb="2" eb="3">
      <t>ネン</t>
    </rPh>
    <phoneticPr fontId="3"/>
  </si>
  <si>
    <r>
      <t>1</t>
    </r>
    <r>
      <rPr>
        <sz val="11"/>
        <rFont val="ＭＳ Ｐゴシック"/>
        <family val="3"/>
        <charset val="128"/>
      </rPr>
      <t>8年</t>
    </r>
    <rPh sb="2" eb="3">
      <t>ネン</t>
    </rPh>
    <phoneticPr fontId="3"/>
  </si>
  <si>
    <r>
      <t>1</t>
    </r>
    <r>
      <rPr>
        <sz val="11"/>
        <rFont val="ＭＳ Ｐゴシック"/>
        <family val="3"/>
        <charset val="128"/>
      </rPr>
      <t>9年</t>
    </r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</si>
  <si>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</si>
  <si>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</si>
  <si>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r>
      <t>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</si>
  <si>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t xml:space="preserve"> </t>
    <phoneticPr fontId="3"/>
  </si>
  <si>
    <r>
      <t>23年</t>
    </r>
    <r>
      <rPr>
        <sz val="11"/>
        <rFont val="ＭＳ Ｐゴシック"/>
        <family val="3"/>
        <charset val="128"/>
      </rPr>
      <t/>
    </r>
    <rPh sb="2" eb="3">
      <t>ネン</t>
    </rPh>
    <phoneticPr fontId="3"/>
  </si>
  <si>
    <r>
      <t>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</si>
  <si>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r>
      <t>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</si>
  <si>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r>
      <t>26年</t>
    </r>
    <r>
      <rPr>
        <sz val="11"/>
        <rFont val="ＭＳ Ｐゴシック"/>
        <family val="3"/>
        <charset val="128"/>
      </rPr>
      <t/>
    </r>
    <rPh sb="2" eb="3">
      <t>ネン</t>
    </rPh>
    <phoneticPr fontId="3"/>
  </si>
  <si>
    <r>
      <t>27年</t>
    </r>
    <r>
      <rPr>
        <sz val="11"/>
        <rFont val="ＭＳ Ｐゴシック"/>
        <family val="3"/>
        <charset val="128"/>
      </rPr>
      <t/>
    </r>
    <rPh sb="2" eb="3">
      <t>ネン</t>
    </rPh>
    <phoneticPr fontId="3"/>
  </si>
  <si>
    <r>
      <t>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</t>
    </r>
    <rPh sb="2" eb="3">
      <t>ネン</t>
    </rPh>
    <phoneticPr fontId="3"/>
  </si>
  <si>
    <r>
      <t>29年</t>
    </r>
    <r>
      <rPr>
        <sz val="11"/>
        <rFont val="ＭＳ Ｐゴシック"/>
        <family val="3"/>
        <charset val="128"/>
      </rPr>
      <t/>
    </r>
    <rPh sb="2" eb="3">
      <t>ネン</t>
    </rPh>
    <phoneticPr fontId="3"/>
  </si>
  <si>
    <r>
      <t>30年</t>
    </r>
    <r>
      <rPr>
        <sz val="11"/>
        <rFont val="ＭＳ Ｐゴシック"/>
        <family val="3"/>
        <charset val="128"/>
      </rPr>
      <t/>
    </r>
    <rPh sb="2" eb="3">
      <t>ネン</t>
    </rPh>
    <phoneticPr fontId="3"/>
  </si>
  <si>
    <r>
      <t>31年</t>
    </r>
    <r>
      <rPr>
        <sz val="11"/>
        <rFont val="ＭＳ Ｐゴシック"/>
        <family val="3"/>
        <charset val="128"/>
      </rPr>
      <t/>
    </r>
    <rPh sb="2" eb="3">
      <t>ネン</t>
    </rPh>
    <phoneticPr fontId="3"/>
  </si>
  <si>
    <t>令和２年</t>
    <rPh sb="0" eb="1">
      <t>レイ</t>
    </rPh>
    <rPh sb="1" eb="2">
      <t>ワ</t>
    </rPh>
    <rPh sb="3" eb="4">
      <t>ネン</t>
    </rPh>
    <phoneticPr fontId="3"/>
  </si>
  <si>
    <t>資料：総合窓口センター</t>
    <rPh sb="0" eb="2">
      <t>シリョウ</t>
    </rPh>
    <rPh sb="3" eb="5">
      <t>ソウゴウ</t>
    </rPh>
    <rPh sb="5" eb="7">
      <t>マドグチ</t>
    </rPh>
    <phoneticPr fontId="3"/>
  </si>
  <si>
    <t>ベトナム</t>
    <phoneticPr fontId="3"/>
  </si>
  <si>
    <t>ミャンマー</t>
    <phoneticPr fontId="3"/>
  </si>
  <si>
    <t>ネパール</t>
    <phoneticPr fontId="3"/>
  </si>
  <si>
    <t>３年</t>
    <rPh sb="1" eb="2">
      <t>ネン</t>
    </rPh>
    <phoneticPr fontId="3"/>
  </si>
  <si>
    <t>４年</t>
    <rPh sb="1" eb="2">
      <t>ネン</t>
    </rPh>
    <phoneticPr fontId="3"/>
  </si>
  <si>
    <t>５年</t>
    <rPh sb="1" eb="2">
      <t>ネン</t>
    </rPh>
    <phoneticPr fontId="3"/>
  </si>
  <si>
    <t>平成7年</t>
    <rPh sb="0" eb="2">
      <t>ヘイセイ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</si>
</sst>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Fill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Fill="1" applyBorder="1"/>
    <xf numFmtId="0" fontId="1" fillId="0" borderId="0" xfId="0" applyFont="1" applyFill="1" applyBorder="1"/>
    <xf numFmtId="0" fontId="0" fillId="0" borderId="2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" xfId="0" applyFont="1" applyBorder="1"/>
    <xf numFmtId="0" fontId="0" fillId="0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/>
    <xf numFmtId="0" fontId="0" fillId="0" borderId="0" xfId="0" applyFont="1" applyBorder="1"/>
    <xf numFmtId="0" fontId="2" fillId="0" borderId="3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7"/>
  <sheetViews>
    <sheetView showZeros="0" tabSelected="1" zoomScale="115" zoomScaleNormal="115" zoomScaleSheetLayoutView="55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7.44140625" defaultRowHeight="13.5" customHeight="1" x14ac:dyDescent="0.2"/>
  <cols>
    <col min="1" max="1" width="12.6640625" style="1" customWidth="1"/>
    <col min="2" max="2" width="4.33203125" style="2" customWidth="1"/>
    <col min="3" max="15" width="7.44140625" style="1" customWidth="1"/>
    <col min="16" max="20" width="7.44140625" style="9" customWidth="1"/>
    <col min="21" max="23" width="7.44140625" style="1" customWidth="1"/>
    <col min="24" max="24" width="7.44140625" style="9" customWidth="1"/>
    <col min="25" max="26" width="7.44140625" style="1" customWidth="1"/>
    <col min="27" max="27" width="7.44140625" style="1"/>
    <col min="28" max="28" width="8.33203125" style="18" bestFit="1" customWidth="1"/>
    <col min="29" max="16384" width="7.44140625" style="1"/>
  </cols>
  <sheetData>
    <row r="1" spans="1:32" ht="13.5" customHeight="1" thickBot="1" x14ac:dyDescent="0.25">
      <c r="B1" s="1"/>
      <c r="C1" s="1" t="s">
        <v>14</v>
      </c>
    </row>
    <row r="2" spans="1:32" s="6" customFormat="1" ht="13.5" customHeight="1" x14ac:dyDescent="0.2">
      <c r="A2" s="4" t="s">
        <v>0</v>
      </c>
      <c r="B2" s="4"/>
      <c r="C2" s="24" t="s">
        <v>54</v>
      </c>
      <c r="D2" s="4" t="s">
        <v>8</v>
      </c>
      <c r="E2" s="4" t="s">
        <v>9</v>
      </c>
      <c r="F2" s="4" t="s">
        <v>7</v>
      </c>
      <c r="G2" s="4" t="s">
        <v>10</v>
      </c>
      <c r="H2" s="4" t="s">
        <v>11</v>
      </c>
      <c r="I2" s="5" t="s">
        <v>12</v>
      </c>
      <c r="J2" s="5" t="s">
        <v>15</v>
      </c>
      <c r="K2" s="5" t="s">
        <v>28</v>
      </c>
      <c r="L2" s="5" t="s">
        <v>29</v>
      </c>
      <c r="M2" s="5" t="s">
        <v>30</v>
      </c>
      <c r="N2" s="5" t="s">
        <v>31</v>
      </c>
      <c r="O2" s="4" t="s">
        <v>32</v>
      </c>
      <c r="P2" s="14" t="s">
        <v>33</v>
      </c>
      <c r="Q2" s="15" t="s">
        <v>34</v>
      </c>
      <c r="R2" s="15" t="s">
        <v>35</v>
      </c>
      <c r="S2" s="15" t="s">
        <v>37</v>
      </c>
      <c r="T2" s="15" t="s">
        <v>38</v>
      </c>
      <c r="U2" s="15" t="s">
        <v>39</v>
      </c>
      <c r="V2" s="15" t="s">
        <v>40</v>
      </c>
      <c r="W2" s="15" t="s">
        <v>41</v>
      </c>
      <c r="X2" s="15" t="s">
        <v>42</v>
      </c>
      <c r="Y2" s="15" t="s">
        <v>43</v>
      </c>
      <c r="Z2" s="15" t="s">
        <v>44</v>
      </c>
      <c r="AA2" s="21" t="s">
        <v>45</v>
      </c>
      <c r="AB2" s="23" t="s">
        <v>46</v>
      </c>
      <c r="AC2" s="23" t="s">
        <v>51</v>
      </c>
      <c r="AD2" s="23" t="s">
        <v>52</v>
      </c>
      <c r="AE2" s="22" t="s">
        <v>53</v>
      </c>
    </row>
    <row r="3" spans="1:32" ht="13.5" customHeight="1" x14ac:dyDescent="0.2">
      <c r="A3" s="25" t="s">
        <v>6</v>
      </c>
      <c r="B3" s="7" t="s">
        <v>4</v>
      </c>
      <c r="C3" s="1">
        <v>370</v>
      </c>
      <c r="D3" s="1">
        <v>360</v>
      </c>
      <c r="E3" s="1">
        <v>352</v>
      </c>
      <c r="F3" s="1">
        <v>377</v>
      </c>
      <c r="G3" s="1">
        <v>397</v>
      </c>
      <c r="H3" s="1">
        <v>416</v>
      </c>
      <c r="I3" s="1">
        <v>409</v>
      </c>
      <c r="J3" s="9">
        <v>410</v>
      </c>
      <c r="K3" s="9">
        <f>SUM(K4:K5)</f>
        <v>438</v>
      </c>
      <c r="L3" s="9">
        <f>SUM(L4:L5)</f>
        <v>459</v>
      </c>
      <c r="M3" s="9">
        <f>SUM(M4:M5)</f>
        <v>461</v>
      </c>
      <c r="N3" s="9">
        <f>SUM(N4:N5)</f>
        <v>503</v>
      </c>
      <c r="O3" s="9">
        <f>SUM(O4:O5)</f>
        <v>522</v>
      </c>
      <c r="P3" s="9">
        <v>523</v>
      </c>
      <c r="Q3" s="9">
        <f>SUM(Q4:Q5)</f>
        <v>599</v>
      </c>
      <c r="R3" s="9">
        <v>624</v>
      </c>
      <c r="S3" s="9">
        <v>605</v>
      </c>
      <c r="T3" s="9">
        <v>601</v>
      </c>
      <c r="U3" s="9">
        <f>SUM(U4:U5)</f>
        <v>596</v>
      </c>
      <c r="V3" s="9">
        <v>599</v>
      </c>
      <c r="W3" s="9">
        <v>598</v>
      </c>
      <c r="X3" s="9">
        <v>641</v>
      </c>
      <c r="Y3" s="9">
        <f>+Y4+Y5</f>
        <v>713</v>
      </c>
      <c r="Z3" s="9">
        <f>+Z4+Z5</f>
        <v>785</v>
      </c>
      <c r="AA3" s="9">
        <f>+AA4+AA5</f>
        <v>870</v>
      </c>
      <c r="AB3" s="18">
        <f>AB4+AB5</f>
        <v>986</v>
      </c>
      <c r="AC3" s="9">
        <v>898</v>
      </c>
      <c r="AD3" s="9">
        <v>867</v>
      </c>
      <c r="AE3" s="18">
        <v>1105</v>
      </c>
    </row>
    <row r="4" spans="1:32" ht="13.5" customHeight="1" x14ac:dyDescent="0.2">
      <c r="A4" s="25"/>
      <c r="B4" s="8" t="s">
        <v>5</v>
      </c>
      <c r="C4" s="1">
        <v>178</v>
      </c>
      <c r="D4" s="1">
        <v>174</v>
      </c>
      <c r="E4" s="1">
        <v>172</v>
      </c>
      <c r="F4" s="9">
        <v>188</v>
      </c>
      <c r="G4" s="9">
        <v>197</v>
      </c>
      <c r="H4" s="9">
        <v>213</v>
      </c>
      <c r="I4" s="9">
        <v>204</v>
      </c>
      <c r="J4" s="9">
        <v>194</v>
      </c>
      <c r="K4" s="9">
        <f t="shared" ref="K4:M5" si="0">SUM(K7,K10,K13,K16,K19,K22,K25,K28,K31,K34,K37,K40,K43,K55)</f>
        <v>209</v>
      </c>
      <c r="L4" s="9">
        <f t="shared" si="0"/>
        <v>219</v>
      </c>
      <c r="M4" s="9">
        <f t="shared" si="0"/>
        <v>222</v>
      </c>
      <c r="N4" s="9">
        <v>235</v>
      </c>
      <c r="O4" s="9">
        <v>256</v>
      </c>
      <c r="P4" s="9">
        <v>260</v>
      </c>
      <c r="Q4" s="9">
        <f>SUM(Q7,Q10,Q13,Q16,Q19,Q25,Q28,Q34,Q37,Q40,Q55)</f>
        <v>309</v>
      </c>
      <c r="R4" s="9">
        <v>305</v>
      </c>
      <c r="S4" s="9">
        <v>288</v>
      </c>
      <c r="T4" s="9">
        <v>282</v>
      </c>
      <c r="U4" s="9">
        <f>U7+U10+U13+U16+U19+U22+U25+U28+U31+U34+U37+U40+U43+U55</f>
        <v>287</v>
      </c>
      <c r="V4" s="9">
        <v>291</v>
      </c>
      <c r="W4" s="9">
        <v>307</v>
      </c>
      <c r="X4" s="9">
        <v>334</v>
      </c>
      <c r="Y4" s="9">
        <f t="shared" ref="Y4:AA5" si="1">+Y7+Y10+Y13+Y16+Y19+Y22+Y25+Y28+Y31+Y34+Y37+Y40+Y43+Y55</f>
        <v>387</v>
      </c>
      <c r="Z4" s="9">
        <f t="shared" si="1"/>
        <v>455</v>
      </c>
      <c r="AA4" s="9">
        <f t="shared" si="1"/>
        <v>500</v>
      </c>
      <c r="AB4" s="18">
        <v>581</v>
      </c>
      <c r="AC4" s="9">
        <v>551</v>
      </c>
      <c r="AD4" s="9">
        <v>522</v>
      </c>
      <c r="AE4" s="18">
        <v>661</v>
      </c>
    </row>
    <row r="5" spans="1:32" ht="13.5" customHeight="1" x14ac:dyDescent="0.2">
      <c r="A5" s="25"/>
      <c r="B5" s="11" t="s">
        <v>13</v>
      </c>
      <c r="C5" s="1">
        <v>192</v>
      </c>
      <c r="D5" s="1">
        <v>186</v>
      </c>
      <c r="E5" s="1">
        <v>180</v>
      </c>
      <c r="F5" s="9">
        <v>189</v>
      </c>
      <c r="G5" s="9">
        <v>200</v>
      </c>
      <c r="H5" s="9">
        <v>203</v>
      </c>
      <c r="I5" s="9">
        <v>205</v>
      </c>
      <c r="J5" s="9">
        <v>216</v>
      </c>
      <c r="K5" s="9">
        <f t="shared" si="0"/>
        <v>229</v>
      </c>
      <c r="L5" s="9">
        <f t="shared" si="0"/>
        <v>240</v>
      </c>
      <c r="M5" s="9">
        <f t="shared" si="0"/>
        <v>239</v>
      </c>
      <c r="N5" s="9">
        <v>268</v>
      </c>
      <c r="O5" s="9">
        <v>266</v>
      </c>
      <c r="P5" s="9">
        <v>263</v>
      </c>
      <c r="Q5" s="9">
        <f>SUM(Q8,Q11,Q14,Q17,Q26,Q29,Q32,Q38,Q41,Q56)</f>
        <v>290</v>
      </c>
      <c r="R5" s="9">
        <v>319</v>
      </c>
      <c r="S5" s="9">
        <v>317</v>
      </c>
      <c r="T5" s="9">
        <v>319</v>
      </c>
      <c r="U5" s="9">
        <f>U8+U11+U14+U17+U20+U23+U26+U29+U32+U35+U38+U41+U44+U56</f>
        <v>309</v>
      </c>
      <c r="V5" s="9">
        <v>308</v>
      </c>
      <c r="W5" s="9">
        <v>291</v>
      </c>
      <c r="X5" s="9">
        <v>307</v>
      </c>
      <c r="Y5" s="9">
        <f t="shared" si="1"/>
        <v>326</v>
      </c>
      <c r="Z5" s="9">
        <f t="shared" si="1"/>
        <v>330</v>
      </c>
      <c r="AA5" s="9">
        <f t="shared" si="1"/>
        <v>370</v>
      </c>
      <c r="AB5" s="18">
        <v>405</v>
      </c>
      <c r="AC5" s="9">
        <v>347</v>
      </c>
      <c r="AD5" s="9">
        <v>345</v>
      </c>
      <c r="AE5" s="18">
        <v>444</v>
      </c>
    </row>
    <row r="6" spans="1:32" ht="13.5" customHeight="1" x14ac:dyDescent="0.2">
      <c r="A6" s="25" t="s">
        <v>16</v>
      </c>
      <c r="B6" s="8" t="s">
        <v>4</v>
      </c>
      <c r="C6" s="1">
        <v>14</v>
      </c>
      <c r="D6" s="1">
        <v>14</v>
      </c>
      <c r="E6" s="1">
        <v>14</v>
      </c>
      <c r="F6" s="1">
        <v>13</v>
      </c>
      <c r="G6" s="1">
        <v>11</v>
      </c>
      <c r="H6" s="1">
        <v>13</v>
      </c>
      <c r="I6" s="1">
        <v>10</v>
      </c>
      <c r="J6" s="9">
        <v>9</v>
      </c>
      <c r="K6" s="9">
        <f>SUM(K7:K8)</f>
        <v>9</v>
      </c>
      <c r="L6" s="9">
        <f>SUM(L7:L8)</f>
        <v>12</v>
      </c>
      <c r="M6" s="9">
        <f>SUM(M7:M8)</f>
        <v>15</v>
      </c>
      <c r="N6" s="9">
        <f>SUM(N7:N8)</f>
        <v>10</v>
      </c>
      <c r="O6" s="9">
        <f>SUM(O7:O8)</f>
        <v>9</v>
      </c>
      <c r="P6" s="13">
        <v>8</v>
      </c>
      <c r="Q6" s="9">
        <f>SUM(Q7:Q8)</f>
        <v>8</v>
      </c>
      <c r="R6" s="9">
        <v>13</v>
      </c>
      <c r="S6" s="9">
        <f>SUM(S7:S8)</f>
        <v>15</v>
      </c>
      <c r="T6" s="9">
        <v>21</v>
      </c>
      <c r="U6" s="9">
        <f>SUM(U7:U8)</f>
        <v>20</v>
      </c>
      <c r="V6" s="9">
        <v>22</v>
      </c>
      <c r="W6" s="9">
        <v>22</v>
      </c>
      <c r="X6" s="9">
        <v>25</v>
      </c>
      <c r="Y6" s="9">
        <f>+Y7+Y8</f>
        <v>27</v>
      </c>
      <c r="Z6" s="9">
        <f>+Z7+Z8</f>
        <v>25</v>
      </c>
      <c r="AA6" s="9">
        <v>24</v>
      </c>
      <c r="AB6" s="18">
        <f>AB7+AB8</f>
        <v>23</v>
      </c>
      <c r="AC6" s="9">
        <v>24</v>
      </c>
      <c r="AD6" s="9">
        <v>26</v>
      </c>
      <c r="AE6" s="18">
        <v>26</v>
      </c>
    </row>
    <row r="7" spans="1:32" ht="13.5" customHeight="1" x14ac:dyDescent="0.2">
      <c r="A7" s="25"/>
      <c r="B7" s="8" t="s">
        <v>5</v>
      </c>
      <c r="C7" s="1">
        <v>7</v>
      </c>
      <c r="D7" s="1">
        <v>10</v>
      </c>
      <c r="E7" s="1">
        <v>9</v>
      </c>
      <c r="F7" s="9">
        <v>8</v>
      </c>
      <c r="G7" s="9">
        <v>6</v>
      </c>
      <c r="H7" s="9">
        <v>8</v>
      </c>
      <c r="I7" s="9">
        <v>6</v>
      </c>
      <c r="J7" s="9">
        <v>6</v>
      </c>
      <c r="K7" s="9">
        <v>6</v>
      </c>
      <c r="L7" s="9">
        <v>11</v>
      </c>
      <c r="M7" s="9">
        <v>10</v>
      </c>
      <c r="N7" s="9">
        <v>8</v>
      </c>
      <c r="O7" s="9">
        <v>8</v>
      </c>
      <c r="P7" s="9">
        <v>7</v>
      </c>
      <c r="Q7" s="9">
        <v>6</v>
      </c>
      <c r="R7" s="9">
        <v>11</v>
      </c>
      <c r="S7" s="9">
        <v>13</v>
      </c>
      <c r="T7" s="9">
        <v>16</v>
      </c>
      <c r="U7" s="9">
        <v>16</v>
      </c>
      <c r="V7" s="9">
        <v>18</v>
      </c>
      <c r="W7" s="9">
        <v>17</v>
      </c>
      <c r="X7" s="9">
        <v>19</v>
      </c>
      <c r="Y7" s="9">
        <v>22</v>
      </c>
      <c r="Z7" s="9">
        <v>21</v>
      </c>
      <c r="AA7" s="9">
        <v>22</v>
      </c>
      <c r="AB7" s="18">
        <v>20</v>
      </c>
      <c r="AC7" s="9">
        <v>19</v>
      </c>
      <c r="AD7" s="9">
        <v>23</v>
      </c>
      <c r="AE7" s="18">
        <v>21</v>
      </c>
    </row>
    <row r="8" spans="1:32" ht="13.5" customHeight="1" x14ac:dyDescent="0.2">
      <c r="A8" s="25"/>
      <c r="B8" s="11" t="s">
        <v>13</v>
      </c>
      <c r="C8" s="1">
        <v>7</v>
      </c>
      <c r="D8" s="9">
        <v>4</v>
      </c>
      <c r="E8" s="9">
        <v>5</v>
      </c>
      <c r="F8" s="9">
        <v>5</v>
      </c>
      <c r="G8" s="9">
        <v>5</v>
      </c>
      <c r="H8" s="9">
        <v>5</v>
      </c>
      <c r="I8" s="9">
        <v>4</v>
      </c>
      <c r="J8" s="9">
        <v>3</v>
      </c>
      <c r="K8" s="9">
        <v>3</v>
      </c>
      <c r="L8" s="9">
        <v>1</v>
      </c>
      <c r="M8" s="9">
        <v>5</v>
      </c>
      <c r="N8" s="9">
        <v>2</v>
      </c>
      <c r="O8" s="9">
        <v>1</v>
      </c>
      <c r="P8" s="9">
        <v>1</v>
      </c>
      <c r="Q8" s="9">
        <v>2</v>
      </c>
      <c r="R8" s="9">
        <v>2</v>
      </c>
      <c r="S8" s="9">
        <v>2</v>
      </c>
      <c r="T8" s="9">
        <v>5</v>
      </c>
      <c r="U8" s="9">
        <v>4</v>
      </c>
      <c r="V8" s="9">
        <v>4</v>
      </c>
      <c r="W8" s="9">
        <v>5</v>
      </c>
      <c r="X8" s="9">
        <v>6</v>
      </c>
      <c r="Y8" s="9">
        <v>5</v>
      </c>
      <c r="Z8" s="9">
        <v>4</v>
      </c>
      <c r="AA8" s="9">
        <v>2</v>
      </c>
      <c r="AB8" s="18">
        <v>3</v>
      </c>
      <c r="AC8" s="9">
        <v>5</v>
      </c>
      <c r="AD8" s="9">
        <v>3</v>
      </c>
      <c r="AE8" s="18">
        <v>5</v>
      </c>
      <c r="AF8" s="17"/>
    </row>
    <row r="9" spans="1:32" ht="13.5" customHeight="1" x14ac:dyDescent="0.2">
      <c r="A9" s="25" t="s">
        <v>17</v>
      </c>
      <c r="B9" s="8" t="s">
        <v>4</v>
      </c>
      <c r="C9" s="1">
        <v>1</v>
      </c>
      <c r="D9" s="1">
        <v>3</v>
      </c>
      <c r="E9" s="1">
        <v>2</v>
      </c>
      <c r="F9" s="1">
        <v>1</v>
      </c>
      <c r="G9" s="1">
        <v>1</v>
      </c>
      <c r="H9" s="1">
        <v>1</v>
      </c>
      <c r="I9" s="1">
        <v>3</v>
      </c>
      <c r="J9" s="9">
        <v>5</v>
      </c>
      <c r="K9" s="9">
        <f>SUM(K10:K11)</f>
        <v>5</v>
      </c>
      <c r="L9" s="9">
        <f>SUM(L10:L11)</f>
        <v>4</v>
      </c>
      <c r="M9" s="9">
        <f>SUM(M10:M11)</f>
        <v>5</v>
      </c>
      <c r="N9" s="9">
        <f>SUM(N10:N11)</f>
        <v>4</v>
      </c>
      <c r="O9" s="9">
        <f>SUM(O10:O11)</f>
        <v>2</v>
      </c>
      <c r="P9" s="9">
        <v>3</v>
      </c>
      <c r="Q9" s="9">
        <f>SUM(Q10:Q11)</f>
        <v>3</v>
      </c>
      <c r="R9" s="9">
        <v>4</v>
      </c>
      <c r="S9" s="9">
        <f>SUM(S10:S11)</f>
        <v>6</v>
      </c>
      <c r="U9" s="9">
        <f>SUM(U10:U11)</f>
        <v>8</v>
      </c>
      <c r="V9" s="9">
        <v>9</v>
      </c>
      <c r="W9" s="9">
        <v>8</v>
      </c>
      <c r="X9" s="9">
        <v>9</v>
      </c>
      <c r="Y9" s="9">
        <f>+Y10+Y11</f>
        <v>9</v>
      </c>
      <c r="Z9" s="9">
        <f>+Z10+Z11</f>
        <v>8</v>
      </c>
      <c r="AA9" s="9">
        <v>9</v>
      </c>
      <c r="AB9" s="18">
        <f>AB10+AB11</f>
        <v>9</v>
      </c>
      <c r="AC9" s="9">
        <v>8</v>
      </c>
      <c r="AD9" s="9">
        <v>7</v>
      </c>
      <c r="AE9" s="18">
        <v>7</v>
      </c>
      <c r="AF9" s="17"/>
    </row>
    <row r="10" spans="1:32" ht="13.5" customHeight="1" x14ac:dyDescent="0.2">
      <c r="A10" s="25"/>
      <c r="B10" s="8" t="s">
        <v>5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3</v>
      </c>
      <c r="J10" s="9">
        <v>3</v>
      </c>
      <c r="K10" s="9">
        <v>4</v>
      </c>
      <c r="L10" s="9">
        <v>3</v>
      </c>
      <c r="M10" s="9">
        <v>4</v>
      </c>
      <c r="N10" s="9">
        <v>3</v>
      </c>
      <c r="O10" s="9">
        <v>1</v>
      </c>
      <c r="P10" s="9">
        <v>2</v>
      </c>
      <c r="Q10" s="9">
        <v>2</v>
      </c>
      <c r="R10" s="9">
        <v>3</v>
      </c>
      <c r="S10" s="9">
        <v>5</v>
      </c>
      <c r="U10" s="9">
        <v>7</v>
      </c>
      <c r="V10" s="9">
        <v>8</v>
      </c>
      <c r="W10" s="9">
        <v>7</v>
      </c>
      <c r="X10" s="9">
        <v>8</v>
      </c>
      <c r="Y10" s="9">
        <v>8</v>
      </c>
      <c r="Z10" s="9">
        <v>7</v>
      </c>
      <c r="AA10" s="9">
        <v>8</v>
      </c>
      <c r="AB10" s="18">
        <v>8</v>
      </c>
      <c r="AC10" s="9">
        <v>7</v>
      </c>
      <c r="AD10" s="9">
        <v>6</v>
      </c>
      <c r="AE10" s="18">
        <v>6</v>
      </c>
      <c r="AF10" s="17"/>
    </row>
    <row r="11" spans="1:32" ht="13.5" customHeight="1" x14ac:dyDescent="0.2">
      <c r="A11" s="25"/>
      <c r="B11" s="11" t="s">
        <v>13</v>
      </c>
      <c r="C11" s="1">
        <v>1</v>
      </c>
      <c r="D11" s="9">
        <v>2</v>
      </c>
      <c r="E11" s="9">
        <v>1</v>
      </c>
      <c r="J11" s="9">
        <v>2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18">
        <v>1</v>
      </c>
      <c r="AC11" s="9">
        <v>1</v>
      </c>
      <c r="AD11" s="9">
        <v>1</v>
      </c>
      <c r="AE11" s="18">
        <v>1</v>
      </c>
      <c r="AF11" s="17"/>
    </row>
    <row r="12" spans="1:32" ht="13.5" customHeight="1" x14ac:dyDescent="0.2">
      <c r="A12" s="25" t="s">
        <v>1</v>
      </c>
      <c r="B12" s="8" t="s">
        <v>4</v>
      </c>
      <c r="C12" s="1">
        <v>63</v>
      </c>
      <c r="D12" s="1">
        <v>65</v>
      </c>
      <c r="E12" s="1">
        <v>70</v>
      </c>
      <c r="F12" s="1">
        <v>84</v>
      </c>
      <c r="G12" s="1">
        <v>95</v>
      </c>
      <c r="H12" s="1">
        <v>102</v>
      </c>
      <c r="I12" s="1">
        <v>100</v>
      </c>
      <c r="J12" s="9">
        <v>99</v>
      </c>
      <c r="K12" s="9">
        <f>SUM(K13:K14)</f>
        <v>126</v>
      </c>
      <c r="L12" s="9">
        <f>SUM(L13:L14)</f>
        <v>129</v>
      </c>
      <c r="M12" s="9">
        <f>SUM(M13:M14)</f>
        <v>135</v>
      </c>
      <c r="N12" s="9">
        <f>SUM(N13:N14)</f>
        <v>163</v>
      </c>
      <c r="O12" s="9">
        <f>SUM(O13:O14)</f>
        <v>184</v>
      </c>
      <c r="P12" s="9">
        <v>194</v>
      </c>
      <c r="Q12" s="9">
        <f>SUM(Q13:Q14)</f>
        <v>248</v>
      </c>
      <c r="R12" s="9">
        <v>250</v>
      </c>
      <c r="S12" s="9">
        <f>SUM(S13:S14)</f>
        <v>238</v>
      </c>
      <c r="T12" s="9">
        <v>220</v>
      </c>
      <c r="U12" s="9">
        <f>SUM(U13:U14)</f>
        <v>219</v>
      </c>
      <c r="V12" s="9">
        <v>220</v>
      </c>
      <c r="W12" s="9">
        <v>199</v>
      </c>
      <c r="X12" s="9">
        <v>192</v>
      </c>
      <c r="Y12" s="9">
        <f>+Y13+Y14</f>
        <v>217</v>
      </c>
      <c r="Z12" s="9">
        <f>+Z13+Z14</f>
        <v>242</v>
      </c>
      <c r="AA12" s="9">
        <v>242</v>
      </c>
      <c r="AB12" s="18">
        <f>AB13+AB14</f>
        <v>274</v>
      </c>
      <c r="AC12" s="9">
        <v>234</v>
      </c>
      <c r="AD12" s="9">
        <v>231</v>
      </c>
      <c r="AE12" s="18">
        <v>285</v>
      </c>
      <c r="AF12" s="17"/>
    </row>
    <row r="13" spans="1:32" ht="13.5" customHeight="1" x14ac:dyDescent="0.2">
      <c r="A13" s="25"/>
      <c r="B13" s="8" t="s">
        <v>5</v>
      </c>
      <c r="C13" s="1">
        <v>36</v>
      </c>
      <c r="D13" s="9">
        <v>35</v>
      </c>
      <c r="E13" s="9">
        <v>38</v>
      </c>
      <c r="F13" s="9">
        <v>46</v>
      </c>
      <c r="G13" s="9">
        <v>52</v>
      </c>
      <c r="H13" s="9">
        <v>59</v>
      </c>
      <c r="I13" s="9">
        <v>55</v>
      </c>
      <c r="J13" s="9">
        <v>54</v>
      </c>
      <c r="K13" s="9">
        <v>63</v>
      </c>
      <c r="L13" s="9">
        <v>59</v>
      </c>
      <c r="M13" s="9">
        <v>63</v>
      </c>
      <c r="N13" s="9">
        <v>70</v>
      </c>
      <c r="O13" s="9">
        <v>84</v>
      </c>
      <c r="P13" s="9">
        <v>97</v>
      </c>
      <c r="Q13" s="9">
        <v>132</v>
      </c>
      <c r="R13" s="9">
        <v>114</v>
      </c>
      <c r="S13" s="9">
        <v>106</v>
      </c>
      <c r="T13" s="9">
        <v>95</v>
      </c>
      <c r="U13" s="9">
        <v>96</v>
      </c>
      <c r="V13" s="9">
        <v>95</v>
      </c>
      <c r="W13" s="9">
        <v>92</v>
      </c>
      <c r="X13" s="9">
        <v>86</v>
      </c>
      <c r="Y13" s="9">
        <v>101</v>
      </c>
      <c r="Z13" s="9">
        <v>124</v>
      </c>
      <c r="AA13" s="9">
        <v>126</v>
      </c>
      <c r="AB13" s="18">
        <v>146</v>
      </c>
      <c r="AC13" s="9">
        <v>127</v>
      </c>
      <c r="AD13" s="9">
        <v>130</v>
      </c>
      <c r="AE13" s="18">
        <v>158</v>
      </c>
      <c r="AF13" s="17"/>
    </row>
    <row r="14" spans="1:32" ht="13.5" customHeight="1" x14ac:dyDescent="0.2">
      <c r="A14" s="25"/>
      <c r="B14" s="11" t="s">
        <v>13</v>
      </c>
      <c r="C14" s="1">
        <v>27</v>
      </c>
      <c r="D14" s="9">
        <v>30</v>
      </c>
      <c r="E14" s="9">
        <v>32</v>
      </c>
      <c r="F14" s="9">
        <v>38</v>
      </c>
      <c r="G14" s="9">
        <v>43</v>
      </c>
      <c r="H14" s="9">
        <v>43</v>
      </c>
      <c r="I14" s="9">
        <v>45</v>
      </c>
      <c r="J14" s="9">
        <v>45</v>
      </c>
      <c r="K14" s="9">
        <v>63</v>
      </c>
      <c r="L14" s="9">
        <v>70</v>
      </c>
      <c r="M14" s="9">
        <v>72</v>
      </c>
      <c r="N14" s="9">
        <v>93</v>
      </c>
      <c r="O14" s="9">
        <v>100</v>
      </c>
      <c r="P14" s="9">
        <v>97</v>
      </c>
      <c r="Q14" s="9">
        <v>116</v>
      </c>
      <c r="R14" s="9">
        <v>136</v>
      </c>
      <c r="S14" s="9">
        <v>132</v>
      </c>
      <c r="T14" s="9">
        <v>125</v>
      </c>
      <c r="U14" s="9">
        <v>123</v>
      </c>
      <c r="V14" s="9">
        <v>125</v>
      </c>
      <c r="W14" s="17">
        <v>107</v>
      </c>
      <c r="X14" s="17">
        <v>106</v>
      </c>
      <c r="Y14" s="9">
        <v>116</v>
      </c>
      <c r="Z14" s="9">
        <v>118</v>
      </c>
      <c r="AA14" s="9">
        <v>116</v>
      </c>
      <c r="AB14" s="18">
        <v>128</v>
      </c>
      <c r="AC14" s="9">
        <v>107</v>
      </c>
      <c r="AD14" s="9">
        <v>101</v>
      </c>
      <c r="AE14" s="18">
        <v>127</v>
      </c>
      <c r="AF14" s="17"/>
    </row>
    <row r="15" spans="1:32" ht="13.5" customHeight="1" x14ac:dyDescent="0.2">
      <c r="A15" s="25" t="s">
        <v>2</v>
      </c>
      <c r="B15" s="8" t="s">
        <v>4</v>
      </c>
      <c r="C15" s="1">
        <v>249</v>
      </c>
      <c r="D15" s="1">
        <v>237</v>
      </c>
      <c r="E15" s="1">
        <v>231</v>
      </c>
      <c r="F15" s="1">
        <v>236</v>
      </c>
      <c r="G15" s="1">
        <v>246</v>
      </c>
      <c r="H15" s="1">
        <v>250</v>
      </c>
      <c r="I15" s="1">
        <v>239</v>
      </c>
      <c r="J15" s="9">
        <v>243</v>
      </c>
      <c r="K15" s="9">
        <f>SUM(K16:K17)</f>
        <v>238</v>
      </c>
      <c r="L15" s="9">
        <f>SUM(L16:L17)</f>
        <v>236</v>
      </c>
      <c r="M15" s="9">
        <f>SUM(M16:M17)</f>
        <v>219</v>
      </c>
      <c r="N15" s="9">
        <f>SUM(N16:N17)</f>
        <v>216</v>
      </c>
      <c r="O15" s="9">
        <f>SUM(O16:O17)</f>
        <v>215</v>
      </c>
      <c r="P15" s="9">
        <v>215</v>
      </c>
      <c r="Q15" s="9">
        <f>SUM(Q16:Q17)</f>
        <v>219</v>
      </c>
      <c r="R15" s="9">
        <v>229</v>
      </c>
      <c r="S15" s="9">
        <f>SUM(S16:S17)</f>
        <v>227</v>
      </c>
      <c r="T15" s="9">
        <v>223</v>
      </c>
      <c r="U15" s="9">
        <f>SUM(U16:U17)</f>
        <v>202</v>
      </c>
      <c r="V15" s="9">
        <v>202</v>
      </c>
      <c r="W15" s="9">
        <v>185</v>
      </c>
      <c r="X15" s="9">
        <v>190</v>
      </c>
      <c r="Y15" s="9">
        <f>+Y16+Y17</f>
        <v>198</v>
      </c>
      <c r="Z15" s="9">
        <f>+Z16+Z17</f>
        <v>194</v>
      </c>
      <c r="AA15" s="9">
        <v>193</v>
      </c>
      <c r="AB15" s="18">
        <f>AB16+AB17</f>
        <v>190</v>
      </c>
      <c r="AC15" s="9">
        <v>179</v>
      </c>
      <c r="AD15" s="9">
        <v>171</v>
      </c>
      <c r="AE15" s="18">
        <v>162</v>
      </c>
      <c r="AF15" s="17"/>
    </row>
    <row r="16" spans="1:32" ht="13.5" customHeight="1" x14ac:dyDescent="0.2">
      <c r="A16" s="25"/>
      <c r="B16" s="8" t="s">
        <v>5</v>
      </c>
      <c r="C16" s="1">
        <v>122</v>
      </c>
      <c r="D16" s="9">
        <v>112</v>
      </c>
      <c r="E16" s="9">
        <v>114</v>
      </c>
      <c r="F16" s="9">
        <v>114</v>
      </c>
      <c r="G16" s="9">
        <v>120</v>
      </c>
      <c r="H16" s="9">
        <v>127</v>
      </c>
      <c r="I16" s="9">
        <v>121</v>
      </c>
      <c r="J16" s="9">
        <v>113</v>
      </c>
      <c r="K16" s="9">
        <v>115</v>
      </c>
      <c r="L16" s="9">
        <v>113</v>
      </c>
      <c r="M16" s="9">
        <v>102</v>
      </c>
      <c r="N16" s="9">
        <v>101</v>
      </c>
      <c r="O16" s="9">
        <v>100</v>
      </c>
      <c r="P16" s="9">
        <v>101</v>
      </c>
      <c r="Q16" s="9">
        <v>107</v>
      </c>
      <c r="R16" s="9">
        <v>116</v>
      </c>
      <c r="S16" s="9">
        <v>110</v>
      </c>
      <c r="T16" s="9">
        <v>103</v>
      </c>
      <c r="U16" s="9">
        <v>95</v>
      </c>
      <c r="V16" s="9">
        <v>95</v>
      </c>
      <c r="W16" s="9">
        <v>88</v>
      </c>
      <c r="X16" s="9">
        <v>91</v>
      </c>
      <c r="Y16" s="9">
        <f>8+90</f>
        <v>98</v>
      </c>
      <c r="Z16" s="9">
        <f>8+90</f>
        <v>98</v>
      </c>
      <c r="AA16" s="9">
        <v>93</v>
      </c>
      <c r="AB16" s="18">
        <v>94</v>
      </c>
      <c r="AC16" s="9">
        <v>87</v>
      </c>
      <c r="AD16" s="9">
        <v>82</v>
      </c>
      <c r="AE16" s="18">
        <v>80</v>
      </c>
      <c r="AF16" s="17"/>
    </row>
    <row r="17" spans="1:32" ht="13.5" customHeight="1" x14ac:dyDescent="0.2">
      <c r="A17" s="25"/>
      <c r="B17" s="11" t="s">
        <v>13</v>
      </c>
      <c r="C17" s="1">
        <v>127</v>
      </c>
      <c r="D17" s="9">
        <v>125</v>
      </c>
      <c r="E17" s="9">
        <v>117</v>
      </c>
      <c r="F17" s="9">
        <v>122</v>
      </c>
      <c r="G17" s="9">
        <v>126</v>
      </c>
      <c r="H17" s="9">
        <v>123</v>
      </c>
      <c r="I17" s="9">
        <v>118</v>
      </c>
      <c r="J17" s="9">
        <v>130</v>
      </c>
      <c r="K17" s="9">
        <v>123</v>
      </c>
      <c r="L17" s="9">
        <v>123</v>
      </c>
      <c r="M17" s="9">
        <v>117</v>
      </c>
      <c r="N17" s="9">
        <v>115</v>
      </c>
      <c r="O17" s="9">
        <v>115</v>
      </c>
      <c r="P17" s="9">
        <v>114</v>
      </c>
      <c r="Q17" s="9">
        <v>112</v>
      </c>
      <c r="R17" s="9">
        <v>113</v>
      </c>
      <c r="S17" s="9">
        <v>117</v>
      </c>
      <c r="T17" s="9">
        <v>120</v>
      </c>
      <c r="U17" s="9">
        <v>107</v>
      </c>
      <c r="V17" s="9">
        <v>107</v>
      </c>
      <c r="W17" s="9">
        <v>97</v>
      </c>
      <c r="X17" s="9">
        <v>99</v>
      </c>
      <c r="Y17" s="9">
        <f>5+95</f>
        <v>100</v>
      </c>
      <c r="Z17" s="9">
        <v>96</v>
      </c>
      <c r="AA17" s="9">
        <v>100</v>
      </c>
      <c r="AB17" s="18">
        <v>96</v>
      </c>
      <c r="AC17" s="9">
        <v>92</v>
      </c>
      <c r="AD17" s="9">
        <v>89</v>
      </c>
      <c r="AE17" s="18">
        <v>82</v>
      </c>
      <c r="AF17" s="17"/>
    </row>
    <row r="18" spans="1:32" ht="13.5" customHeight="1" x14ac:dyDescent="0.2">
      <c r="A18" s="25" t="s">
        <v>18</v>
      </c>
      <c r="B18" s="8" t="s">
        <v>4</v>
      </c>
      <c r="C18" s="1">
        <v>2</v>
      </c>
      <c r="D18" s="1">
        <v>2</v>
      </c>
      <c r="E18" s="1">
        <v>1</v>
      </c>
      <c r="F18" s="1">
        <v>1</v>
      </c>
      <c r="G18" s="1">
        <v>2</v>
      </c>
      <c r="I18" s="1">
        <v>3</v>
      </c>
      <c r="J18" s="9">
        <v>3</v>
      </c>
      <c r="K18" s="9">
        <f>SUM(K19:K20)</f>
        <v>2</v>
      </c>
      <c r="L18" s="9">
        <f>SUM(L19:L20)</f>
        <v>4</v>
      </c>
      <c r="M18" s="9">
        <f>SUM(M19:M20)</f>
        <v>4</v>
      </c>
      <c r="N18" s="9">
        <f>SUM(N19:N20)</f>
        <v>2</v>
      </c>
      <c r="O18" s="9">
        <f>SUM(O19:O20)</f>
        <v>2</v>
      </c>
      <c r="P18" s="9">
        <v>3</v>
      </c>
      <c r="Q18" s="9">
        <f>SUM(Q19:Q20)</f>
        <v>4</v>
      </c>
      <c r="R18" s="9">
        <v>4</v>
      </c>
      <c r="S18" s="9">
        <f>SUM(S19:S20)</f>
        <v>5</v>
      </c>
      <c r="T18" s="9">
        <v>4</v>
      </c>
      <c r="U18" s="9">
        <f>SUM(U19:U20)</f>
        <v>4</v>
      </c>
      <c r="V18" s="9">
        <v>5</v>
      </c>
      <c r="W18" s="9">
        <v>4</v>
      </c>
      <c r="X18" s="9">
        <v>4</v>
      </c>
      <c r="Y18" s="9">
        <f>+Y19+Y20</f>
        <v>3</v>
      </c>
      <c r="Z18" s="9">
        <f>+Z19+Z20</f>
        <v>5</v>
      </c>
      <c r="AA18" s="9">
        <v>5</v>
      </c>
      <c r="AB18" s="18">
        <f>AB19+AB20</f>
        <v>4</v>
      </c>
      <c r="AC18" s="9">
        <v>3</v>
      </c>
      <c r="AD18" s="9">
        <v>4</v>
      </c>
      <c r="AE18" s="18">
        <v>5</v>
      </c>
    </row>
    <row r="19" spans="1:32" ht="13.5" customHeight="1" x14ac:dyDescent="0.2">
      <c r="A19" s="25"/>
      <c r="B19" s="8" t="s">
        <v>5</v>
      </c>
      <c r="C19" s="1">
        <v>1</v>
      </c>
      <c r="D19" s="9">
        <v>1</v>
      </c>
      <c r="G19" s="9">
        <v>1</v>
      </c>
      <c r="I19" s="9">
        <v>2</v>
      </c>
      <c r="J19" s="9">
        <v>2</v>
      </c>
      <c r="K19" s="9">
        <v>1</v>
      </c>
      <c r="L19" s="9">
        <v>2</v>
      </c>
      <c r="M19" s="9">
        <v>4</v>
      </c>
      <c r="N19" s="9">
        <v>2</v>
      </c>
      <c r="O19" s="9">
        <v>2</v>
      </c>
      <c r="P19" s="9">
        <v>2</v>
      </c>
      <c r="Q19" s="9">
        <v>4</v>
      </c>
      <c r="R19" s="9">
        <v>3</v>
      </c>
      <c r="S19" s="9">
        <v>4</v>
      </c>
      <c r="T19" s="9">
        <v>3</v>
      </c>
      <c r="U19" s="9">
        <v>3</v>
      </c>
      <c r="V19" s="9">
        <v>3</v>
      </c>
      <c r="W19" s="9">
        <v>2</v>
      </c>
      <c r="X19" s="9">
        <v>3</v>
      </c>
      <c r="Y19" s="9">
        <v>2</v>
      </c>
      <c r="Z19" s="9">
        <v>3</v>
      </c>
      <c r="AA19" s="9">
        <v>4</v>
      </c>
      <c r="AB19" s="18">
        <v>3</v>
      </c>
      <c r="AC19" s="9">
        <v>2</v>
      </c>
      <c r="AD19" s="9">
        <v>3</v>
      </c>
      <c r="AE19" s="18">
        <v>4</v>
      </c>
      <c r="AF19" s="17"/>
    </row>
    <row r="20" spans="1:32" ht="13.5" customHeight="1" x14ac:dyDescent="0.2">
      <c r="A20" s="25"/>
      <c r="B20" s="11" t="s">
        <v>13</v>
      </c>
      <c r="C20" s="1">
        <v>1</v>
      </c>
      <c r="D20" s="9">
        <v>1</v>
      </c>
      <c r="E20" s="9">
        <v>1</v>
      </c>
      <c r="F20" s="9">
        <v>1</v>
      </c>
      <c r="G20" s="9">
        <v>1</v>
      </c>
      <c r="I20" s="9">
        <v>1</v>
      </c>
      <c r="J20" s="9">
        <v>1</v>
      </c>
      <c r="K20" s="9">
        <v>1</v>
      </c>
      <c r="L20" s="9">
        <v>2</v>
      </c>
      <c r="M20" s="9"/>
      <c r="N20" s="9"/>
      <c r="O20" s="9"/>
      <c r="P20" s="9">
        <v>1</v>
      </c>
      <c r="R20" s="9">
        <v>1</v>
      </c>
      <c r="S20" s="9">
        <v>1</v>
      </c>
      <c r="T20" s="9">
        <v>1</v>
      </c>
      <c r="U20" s="9">
        <v>1</v>
      </c>
      <c r="V20" s="9">
        <v>2</v>
      </c>
      <c r="W20" s="9">
        <v>2</v>
      </c>
      <c r="X20" s="9">
        <v>1</v>
      </c>
      <c r="Y20" s="9">
        <v>1</v>
      </c>
      <c r="Z20" s="9">
        <v>2</v>
      </c>
      <c r="AA20" s="9">
        <v>1</v>
      </c>
      <c r="AB20" s="18">
        <v>1</v>
      </c>
      <c r="AC20" s="9">
        <v>1</v>
      </c>
      <c r="AD20" s="9">
        <v>1</v>
      </c>
      <c r="AE20" s="18">
        <v>1</v>
      </c>
    </row>
    <row r="21" spans="1:32" ht="13.5" customHeight="1" x14ac:dyDescent="0.2">
      <c r="A21" s="25" t="s">
        <v>19</v>
      </c>
      <c r="B21" s="8" t="s">
        <v>4</v>
      </c>
      <c r="C21" s="1">
        <v>8</v>
      </c>
      <c r="D21" s="1">
        <v>6</v>
      </c>
      <c r="E21" s="1">
        <v>5</v>
      </c>
      <c r="F21" s="1">
        <v>2</v>
      </c>
      <c r="G21" s="1">
        <v>3</v>
      </c>
      <c r="H21" s="1">
        <v>3</v>
      </c>
      <c r="I21" s="1">
        <v>2</v>
      </c>
      <c r="J21" s="9"/>
      <c r="K21" s="9"/>
      <c r="L21" s="9"/>
      <c r="M21" s="9"/>
      <c r="N21" s="9"/>
      <c r="O21" s="9"/>
      <c r="R21" s="9">
        <v>3</v>
      </c>
      <c r="S21" s="9">
        <f>SUM(S22:S23)</f>
        <v>2</v>
      </c>
      <c r="T21" s="9">
        <v>3</v>
      </c>
      <c r="U21" s="9">
        <f>SUM(U22:U23)</f>
        <v>2</v>
      </c>
      <c r="V21" s="9">
        <v>4</v>
      </c>
      <c r="W21" s="9">
        <v>5</v>
      </c>
      <c r="X21" s="9">
        <v>8</v>
      </c>
      <c r="Y21" s="9">
        <f>+Y22+Y23</f>
        <v>16</v>
      </c>
      <c r="Z21" s="9">
        <f>+Z22+Z23</f>
        <v>25</v>
      </c>
      <c r="AA21" s="9">
        <v>38</v>
      </c>
      <c r="AB21" s="18">
        <f>AB22+AB23</f>
        <v>26</v>
      </c>
      <c r="AC21" s="9">
        <v>18</v>
      </c>
      <c r="AD21" s="9">
        <v>11</v>
      </c>
      <c r="AE21" s="18">
        <v>31</v>
      </c>
    </row>
    <row r="22" spans="1:32" ht="13.5" customHeight="1" x14ac:dyDescent="0.2">
      <c r="A22" s="25"/>
      <c r="B22" s="8" t="s">
        <v>5</v>
      </c>
      <c r="C22" s="1">
        <v>1</v>
      </c>
      <c r="D22" s="9">
        <v>1</v>
      </c>
      <c r="F22" s="9">
        <v>1</v>
      </c>
      <c r="G22" s="9">
        <v>2</v>
      </c>
      <c r="H22" s="9">
        <v>2</v>
      </c>
      <c r="I22" s="9">
        <v>1</v>
      </c>
      <c r="J22" s="9"/>
      <c r="K22" s="9"/>
      <c r="L22" s="9"/>
      <c r="M22" s="9"/>
      <c r="N22" s="9"/>
      <c r="O22" s="9"/>
      <c r="R22" s="9">
        <v>1</v>
      </c>
      <c r="U22" s="9">
        <v>0</v>
      </c>
      <c r="V22" s="9">
        <v>1</v>
      </c>
      <c r="W22" s="9">
        <v>1</v>
      </c>
      <c r="X22" s="9">
        <v>2</v>
      </c>
      <c r="Y22" s="9">
        <v>8</v>
      </c>
      <c r="Z22" s="9">
        <v>11</v>
      </c>
      <c r="AA22" s="9">
        <v>19</v>
      </c>
      <c r="AB22" s="18">
        <v>12</v>
      </c>
      <c r="AC22" s="9">
        <v>8</v>
      </c>
      <c r="AD22" s="9">
        <v>6</v>
      </c>
      <c r="AE22" s="18">
        <v>26</v>
      </c>
    </row>
    <row r="23" spans="1:32" ht="13.5" customHeight="1" x14ac:dyDescent="0.2">
      <c r="A23" s="25"/>
      <c r="B23" s="11" t="s">
        <v>13</v>
      </c>
      <c r="C23" s="1">
        <v>7</v>
      </c>
      <c r="D23" s="9">
        <v>5</v>
      </c>
      <c r="E23" s="9">
        <v>5</v>
      </c>
      <c r="F23" s="9">
        <v>1</v>
      </c>
      <c r="G23" s="9">
        <v>1</v>
      </c>
      <c r="H23" s="9">
        <v>1</v>
      </c>
      <c r="I23" s="9">
        <v>1</v>
      </c>
      <c r="J23" s="9"/>
      <c r="K23" s="9"/>
      <c r="L23" s="9"/>
      <c r="M23" s="9"/>
      <c r="N23" s="9"/>
      <c r="O23" s="9"/>
      <c r="R23" s="9">
        <v>2</v>
      </c>
      <c r="S23" s="9">
        <v>2</v>
      </c>
      <c r="T23" s="9">
        <v>3</v>
      </c>
      <c r="U23" s="9">
        <v>2</v>
      </c>
      <c r="V23" s="9">
        <v>3</v>
      </c>
      <c r="W23" s="9">
        <v>4</v>
      </c>
      <c r="X23" s="9">
        <v>6</v>
      </c>
      <c r="Y23" s="9">
        <v>8</v>
      </c>
      <c r="Z23" s="9">
        <v>14</v>
      </c>
      <c r="AA23" s="9">
        <v>19</v>
      </c>
      <c r="AB23" s="18">
        <v>14</v>
      </c>
      <c r="AC23" s="9">
        <v>10</v>
      </c>
      <c r="AD23" s="9">
        <v>5</v>
      </c>
      <c r="AE23" s="18">
        <v>5</v>
      </c>
    </row>
    <row r="24" spans="1:32" ht="13.5" customHeight="1" x14ac:dyDescent="0.2">
      <c r="A24" s="25" t="s">
        <v>20</v>
      </c>
      <c r="B24" s="8" t="s">
        <v>4</v>
      </c>
      <c r="C24" s="1">
        <v>12</v>
      </c>
      <c r="D24" s="1">
        <v>13</v>
      </c>
      <c r="E24" s="1">
        <v>12</v>
      </c>
      <c r="F24" s="1">
        <v>17</v>
      </c>
      <c r="G24" s="1">
        <v>16</v>
      </c>
      <c r="H24" s="1">
        <v>20</v>
      </c>
      <c r="I24" s="1">
        <v>25</v>
      </c>
      <c r="J24" s="9">
        <v>27</v>
      </c>
      <c r="K24" s="9">
        <f>SUM(K25:K26)</f>
        <v>25</v>
      </c>
      <c r="L24" s="9">
        <f>SUM(L25:L26)</f>
        <v>23</v>
      </c>
      <c r="M24" s="9">
        <f>SUM(M25:M26)</f>
        <v>24</v>
      </c>
      <c r="N24" s="9">
        <f>SUM(N25:N26)</f>
        <v>33</v>
      </c>
      <c r="O24" s="9">
        <f>SUM(O25:O26)</f>
        <v>28</v>
      </c>
      <c r="P24" s="9">
        <v>30</v>
      </c>
      <c r="Q24" s="9">
        <f>SUM(Q25:Q26)</f>
        <v>34</v>
      </c>
      <c r="R24" s="9">
        <v>36</v>
      </c>
      <c r="S24" s="9">
        <f>SUM(S25:S26)</f>
        <v>36</v>
      </c>
      <c r="T24" s="9">
        <v>37</v>
      </c>
      <c r="U24" s="9">
        <f>SUM(U25:U26)</f>
        <v>39</v>
      </c>
      <c r="V24" s="9">
        <v>39</v>
      </c>
      <c r="W24" s="9">
        <v>39</v>
      </c>
      <c r="X24" s="9">
        <v>40</v>
      </c>
      <c r="Y24" s="9">
        <f>+Y25+Y26</f>
        <v>45</v>
      </c>
      <c r="Z24" s="9">
        <f>+Z25+Z26</f>
        <v>42</v>
      </c>
      <c r="AA24" s="9">
        <v>43</v>
      </c>
      <c r="AB24" s="18">
        <f>AB25+AB26</f>
        <v>42</v>
      </c>
      <c r="AC24" s="9">
        <v>41</v>
      </c>
      <c r="AD24" s="9">
        <v>51</v>
      </c>
      <c r="AE24" s="18">
        <v>48</v>
      </c>
    </row>
    <row r="25" spans="1:32" ht="13.5" customHeight="1" x14ac:dyDescent="0.2">
      <c r="A25" s="25"/>
      <c r="B25" s="8" t="s">
        <v>5</v>
      </c>
      <c r="C25" s="1">
        <v>1</v>
      </c>
      <c r="D25" s="9">
        <v>3</v>
      </c>
      <c r="E25" s="9">
        <v>1</v>
      </c>
      <c r="F25" s="9">
        <v>2</v>
      </c>
      <c r="G25" s="9">
        <v>2</v>
      </c>
      <c r="H25" s="9">
        <v>1</v>
      </c>
      <c r="I25" s="9">
        <v>2</v>
      </c>
      <c r="J25" s="9">
        <v>3</v>
      </c>
      <c r="K25" s="9">
        <v>3</v>
      </c>
      <c r="L25" s="9">
        <v>3</v>
      </c>
      <c r="M25" s="9">
        <v>1</v>
      </c>
      <c r="N25" s="9">
        <v>3</v>
      </c>
      <c r="O25" s="9">
        <v>3</v>
      </c>
      <c r="P25" s="9">
        <v>2</v>
      </c>
      <c r="Q25" s="9">
        <v>2</v>
      </c>
      <c r="R25" s="9">
        <v>2</v>
      </c>
      <c r="S25" s="9">
        <v>2</v>
      </c>
      <c r="T25" s="9">
        <v>3</v>
      </c>
      <c r="U25" s="9">
        <v>3</v>
      </c>
      <c r="V25" s="9">
        <v>5</v>
      </c>
      <c r="W25" s="9">
        <v>6</v>
      </c>
      <c r="X25" s="9">
        <v>6</v>
      </c>
      <c r="Y25" s="9">
        <v>5</v>
      </c>
      <c r="Z25" s="9">
        <v>3</v>
      </c>
      <c r="AA25" s="9">
        <v>2</v>
      </c>
      <c r="AB25" s="18">
        <v>8</v>
      </c>
      <c r="AC25" s="9">
        <v>4</v>
      </c>
      <c r="AD25" s="9">
        <v>8</v>
      </c>
      <c r="AE25" s="18">
        <v>5</v>
      </c>
    </row>
    <row r="26" spans="1:32" ht="13.5" customHeight="1" x14ac:dyDescent="0.2">
      <c r="A26" s="25"/>
      <c r="B26" s="11" t="s">
        <v>13</v>
      </c>
      <c r="C26" s="1">
        <v>11</v>
      </c>
      <c r="D26" s="9">
        <v>10</v>
      </c>
      <c r="E26" s="9">
        <v>11</v>
      </c>
      <c r="F26" s="9">
        <v>15</v>
      </c>
      <c r="G26" s="9">
        <v>14</v>
      </c>
      <c r="H26" s="9">
        <v>19</v>
      </c>
      <c r="I26" s="9">
        <v>23</v>
      </c>
      <c r="J26" s="9">
        <v>24</v>
      </c>
      <c r="K26" s="9">
        <v>22</v>
      </c>
      <c r="L26" s="9">
        <v>20</v>
      </c>
      <c r="M26" s="9">
        <v>23</v>
      </c>
      <c r="N26" s="9">
        <v>30</v>
      </c>
      <c r="O26" s="9">
        <v>25</v>
      </c>
      <c r="P26" s="9">
        <v>28</v>
      </c>
      <c r="Q26" s="9">
        <v>32</v>
      </c>
      <c r="R26" s="9">
        <v>34</v>
      </c>
      <c r="S26" s="9">
        <v>34</v>
      </c>
      <c r="T26" s="9">
        <v>34</v>
      </c>
      <c r="U26" s="9">
        <v>36</v>
      </c>
      <c r="V26" s="9">
        <v>34</v>
      </c>
      <c r="W26" s="9">
        <v>33</v>
      </c>
      <c r="X26" s="9">
        <v>34</v>
      </c>
      <c r="Y26" s="9">
        <v>40</v>
      </c>
      <c r="Z26" s="9">
        <v>39</v>
      </c>
      <c r="AA26" s="9">
        <v>41</v>
      </c>
      <c r="AB26" s="18">
        <v>34</v>
      </c>
      <c r="AC26" s="9">
        <v>37</v>
      </c>
      <c r="AD26" s="9">
        <v>43</v>
      </c>
      <c r="AE26" s="18">
        <v>43</v>
      </c>
    </row>
    <row r="27" spans="1:32" ht="13.5" customHeight="1" x14ac:dyDescent="0.2">
      <c r="A27" s="25" t="s">
        <v>21</v>
      </c>
      <c r="B27" s="8" t="s">
        <v>4</v>
      </c>
      <c r="C27" s="1">
        <v>5</v>
      </c>
      <c r="F27" s="1">
        <v>2</v>
      </c>
      <c r="G27" s="1">
        <v>1</v>
      </c>
      <c r="H27" s="1">
        <v>1</v>
      </c>
      <c r="I27" s="1">
        <v>1</v>
      </c>
      <c r="J27" s="9">
        <v>1</v>
      </c>
      <c r="K27" s="9">
        <f>SUM(K28:K29)</f>
        <v>2</v>
      </c>
      <c r="L27" s="9">
        <f>SUM(L28:L29)</f>
        <v>2</v>
      </c>
      <c r="M27" s="9"/>
      <c r="N27" s="9">
        <f>SUM(N28:N29)</f>
        <v>2</v>
      </c>
      <c r="O27" s="9">
        <f>SUM(O28:O29)</f>
        <v>4</v>
      </c>
      <c r="P27" s="9">
        <v>4</v>
      </c>
      <c r="Q27" s="9">
        <f>SUM(Q28:Q29)</f>
        <v>3</v>
      </c>
      <c r="R27" s="9">
        <v>1</v>
      </c>
      <c r="S27" s="9">
        <f>SUM(S28:S29)</f>
        <v>0</v>
      </c>
      <c r="U27" s="9">
        <f>SUM(U28:U29)</f>
        <v>0</v>
      </c>
      <c r="V27" s="9"/>
      <c r="W27" s="9"/>
      <c r="Y27" s="9">
        <f>+Y28+Y29</f>
        <v>0</v>
      </c>
      <c r="Z27" s="9">
        <f>+Z28+Z29</f>
        <v>0</v>
      </c>
      <c r="AA27" s="9">
        <f>+AA28+AA29</f>
        <v>0</v>
      </c>
      <c r="AB27" s="18">
        <f>AB28+AB29</f>
        <v>0</v>
      </c>
      <c r="AC27" s="9"/>
      <c r="AD27" s="9">
        <v>2</v>
      </c>
      <c r="AE27" s="18">
        <v>2</v>
      </c>
    </row>
    <row r="28" spans="1:32" ht="13.5" customHeight="1" x14ac:dyDescent="0.2">
      <c r="A28" s="25"/>
      <c r="B28" s="8" t="s">
        <v>5</v>
      </c>
      <c r="C28" s="1">
        <v>2</v>
      </c>
      <c r="F28" s="9">
        <v>2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/>
      <c r="N28" s="9">
        <v>1</v>
      </c>
      <c r="O28" s="9">
        <v>1</v>
      </c>
      <c r="P28" s="9">
        <v>2</v>
      </c>
      <c r="Q28" s="9">
        <v>2</v>
      </c>
      <c r="U28" s="9"/>
      <c r="V28" s="9"/>
      <c r="W28" s="9"/>
      <c r="Y28" s="9"/>
      <c r="Z28" s="9"/>
      <c r="AA28" s="9"/>
      <c r="AC28" s="9"/>
      <c r="AD28" s="9">
        <v>2</v>
      </c>
      <c r="AE28" s="18">
        <v>2</v>
      </c>
    </row>
    <row r="29" spans="1:32" ht="13.5" customHeight="1" x14ac:dyDescent="0.2">
      <c r="A29" s="25"/>
      <c r="B29" s="11" t="s">
        <v>13</v>
      </c>
      <c r="C29" s="1">
        <v>3</v>
      </c>
      <c r="J29" s="9" t="s">
        <v>22</v>
      </c>
      <c r="K29" s="9">
        <v>1</v>
      </c>
      <c r="L29" s="9">
        <v>1</v>
      </c>
      <c r="M29" s="9"/>
      <c r="N29" s="9">
        <v>1</v>
      </c>
      <c r="O29" s="9">
        <v>3</v>
      </c>
      <c r="P29" s="9">
        <v>2</v>
      </c>
      <c r="Q29" s="9">
        <v>1</v>
      </c>
      <c r="R29" s="9">
        <v>1</v>
      </c>
      <c r="U29" s="9"/>
      <c r="V29" s="9"/>
      <c r="W29" s="9"/>
      <c r="Y29" s="9"/>
      <c r="Z29" s="9"/>
      <c r="AA29" s="9"/>
      <c r="AC29" s="9"/>
      <c r="AD29" s="9">
        <v>0</v>
      </c>
      <c r="AE29" s="18">
        <v>0</v>
      </c>
    </row>
    <row r="30" spans="1:32" ht="13.5" customHeight="1" x14ac:dyDescent="0.2">
      <c r="A30" s="25" t="s">
        <v>25</v>
      </c>
      <c r="B30" s="8" t="s">
        <v>4</v>
      </c>
      <c r="C30" s="1">
        <v>3</v>
      </c>
      <c r="D30" s="1">
        <v>3</v>
      </c>
      <c r="E30" s="1">
        <v>3</v>
      </c>
      <c r="F30" s="1">
        <v>1</v>
      </c>
      <c r="G30" s="1">
        <v>2</v>
      </c>
      <c r="H30" s="1">
        <v>1</v>
      </c>
      <c r="I30" s="1">
        <v>1</v>
      </c>
      <c r="J30" s="9">
        <v>1</v>
      </c>
      <c r="K30" s="9">
        <f>SUM(K31:K32)</f>
        <v>2</v>
      </c>
      <c r="L30" s="9">
        <f>SUM(L31:L32)</f>
        <v>2</v>
      </c>
      <c r="M30" s="9">
        <f>SUM(M31:M32)</f>
        <v>1</v>
      </c>
      <c r="N30" s="9">
        <f>SUM(N31:N32)</f>
        <v>1</v>
      </c>
      <c r="O30" s="9">
        <v>1</v>
      </c>
      <c r="P30" s="9">
        <v>1</v>
      </c>
      <c r="Q30" s="9">
        <f>SUM(Q31:Q32)</f>
        <v>1</v>
      </c>
      <c r="R30" s="9">
        <v>1</v>
      </c>
      <c r="S30" s="9">
        <f>SUM(S31:S32)</f>
        <v>1</v>
      </c>
      <c r="T30" s="9">
        <v>1</v>
      </c>
      <c r="U30" s="9">
        <f>SUM(U31:U32)</f>
        <v>1</v>
      </c>
      <c r="V30" s="9">
        <v>2</v>
      </c>
      <c r="W30" s="9">
        <v>2</v>
      </c>
      <c r="X30" s="9">
        <v>2</v>
      </c>
      <c r="Y30" s="9">
        <f>+Y31+Y32</f>
        <v>1</v>
      </c>
      <c r="Z30" s="9">
        <f>+Z31+Z32</f>
        <v>1</v>
      </c>
      <c r="AA30" s="9">
        <f>+AA31+AA32</f>
        <v>1</v>
      </c>
      <c r="AB30" s="18">
        <f>AB31+AB32</f>
        <v>1</v>
      </c>
      <c r="AC30" s="9">
        <v>1</v>
      </c>
      <c r="AD30" s="9">
        <v>1</v>
      </c>
      <c r="AE30" s="18">
        <v>1</v>
      </c>
    </row>
    <row r="31" spans="1:32" ht="13.5" customHeight="1" x14ac:dyDescent="0.2">
      <c r="A31" s="25"/>
      <c r="B31" s="8" t="s">
        <v>5</v>
      </c>
      <c r="C31" s="1">
        <v>1</v>
      </c>
      <c r="D31" s="1">
        <v>1</v>
      </c>
      <c r="E31" s="1">
        <v>1</v>
      </c>
      <c r="G31" s="9">
        <v>1</v>
      </c>
      <c r="J31" s="9" t="s">
        <v>22</v>
      </c>
      <c r="K31" s="9"/>
      <c r="L31" s="9"/>
      <c r="M31" s="9"/>
      <c r="N31" s="9"/>
      <c r="O31" s="9"/>
      <c r="U31" s="9">
        <v>0</v>
      </c>
      <c r="V31" s="9">
        <v>1</v>
      </c>
      <c r="W31" s="9">
        <v>1</v>
      </c>
      <c r="X31" s="9">
        <v>1</v>
      </c>
      <c r="Y31" s="9">
        <v>0</v>
      </c>
      <c r="Z31" s="9">
        <v>0</v>
      </c>
      <c r="AA31" s="9">
        <v>0</v>
      </c>
      <c r="AC31" s="9"/>
      <c r="AD31" s="9">
        <v>0</v>
      </c>
      <c r="AE31" s="18"/>
    </row>
    <row r="32" spans="1:32" ht="13.5" customHeight="1" x14ac:dyDescent="0.2">
      <c r="A32" s="25"/>
      <c r="B32" s="11" t="s">
        <v>13</v>
      </c>
      <c r="C32" s="1">
        <v>2</v>
      </c>
      <c r="D32" s="1">
        <v>2</v>
      </c>
      <c r="E32" s="1">
        <v>2</v>
      </c>
      <c r="F32" s="9">
        <v>1</v>
      </c>
      <c r="G32" s="9">
        <v>1</v>
      </c>
      <c r="H32" s="9">
        <v>1</v>
      </c>
      <c r="I32" s="9">
        <v>1</v>
      </c>
      <c r="J32" s="9">
        <v>1</v>
      </c>
      <c r="K32" s="9">
        <v>2</v>
      </c>
      <c r="L32" s="9">
        <v>2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>
        <v>1</v>
      </c>
      <c r="W32" s="9">
        <v>1</v>
      </c>
      <c r="X32" s="9">
        <v>1</v>
      </c>
      <c r="Y32" s="9">
        <v>1</v>
      </c>
      <c r="Z32" s="9">
        <v>1</v>
      </c>
      <c r="AA32" s="9">
        <v>1</v>
      </c>
      <c r="AB32" s="18">
        <v>1</v>
      </c>
      <c r="AC32" s="9">
        <v>1</v>
      </c>
      <c r="AD32" s="9">
        <v>1</v>
      </c>
      <c r="AE32" s="18">
        <v>1</v>
      </c>
    </row>
    <row r="33" spans="1:31" ht="13.5" customHeight="1" x14ac:dyDescent="0.2">
      <c r="A33" s="25" t="s">
        <v>23</v>
      </c>
      <c r="B33" s="8" t="s">
        <v>4</v>
      </c>
      <c r="C33" s="1">
        <v>4</v>
      </c>
      <c r="D33" s="1">
        <v>3</v>
      </c>
      <c r="E33" s="1">
        <v>3</v>
      </c>
      <c r="F33" s="1">
        <v>2</v>
      </c>
      <c r="G33" s="1">
        <v>3</v>
      </c>
      <c r="H33" s="1">
        <v>4</v>
      </c>
      <c r="I33" s="1">
        <v>4</v>
      </c>
      <c r="J33" s="9">
        <v>5</v>
      </c>
      <c r="K33" s="9">
        <f>SUM(K34:K35)</f>
        <v>3</v>
      </c>
      <c r="L33" s="9">
        <f>SUM(L34:L35)</f>
        <v>2</v>
      </c>
      <c r="M33" s="9">
        <f>SUM(M34:M35)</f>
        <v>2</v>
      </c>
      <c r="N33" s="9">
        <f>SUM(N34:N35)</f>
        <v>3</v>
      </c>
      <c r="O33" s="9">
        <f>SUM(O34:O35)</f>
        <v>2</v>
      </c>
      <c r="P33" s="9">
        <v>3</v>
      </c>
      <c r="Q33" s="9">
        <f>SUM(Q34:Q35)</f>
        <v>3</v>
      </c>
      <c r="R33" s="9">
        <v>4</v>
      </c>
      <c r="S33" s="9">
        <f>SUM(S34:S35)</f>
        <v>4</v>
      </c>
      <c r="T33" s="9">
        <v>5</v>
      </c>
      <c r="U33" s="9">
        <f>SUM(U34:U35)</f>
        <v>3</v>
      </c>
      <c r="V33" s="9">
        <v>3</v>
      </c>
      <c r="W33" s="9">
        <v>3</v>
      </c>
      <c r="X33" s="9">
        <v>3</v>
      </c>
      <c r="Y33" s="9">
        <f>+Y34+Y35</f>
        <v>1</v>
      </c>
      <c r="Z33" s="9">
        <f>+Z34+Z35</f>
        <v>2</v>
      </c>
      <c r="AA33" s="9">
        <v>4</v>
      </c>
      <c r="AB33" s="18">
        <f>AB34+AB35</f>
        <v>4</v>
      </c>
      <c r="AC33" s="9">
        <v>5</v>
      </c>
      <c r="AD33" s="9">
        <v>6</v>
      </c>
      <c r="AE33" s="18">
        <v>7</v>
      </c>
    </row>
    <row r="34" spans="1:31" ht="13.5" customHeight="1" x14ac:dyDescent="0.2">
      <c r="A34" s="25"/>
      <c r="B34" s="8" t="s">
        <v>5</v>
      </c>
      <c r="C34" s="1">
        <v>2</v>
      </c>
      <c r="D34" s="9">
        <v>3</v>
      </c>
      <c r="E34" s="9">
        <v>3</v>
      </c>
      <c r="F34" s="9">
        <v>2</v>
      </c>
      <c r="G34" s="9">
        <v>2</v>
      </c>
      <c r="H34" s="9">
        <v>3</v>
      </c>
      <c r="I34" s="9">
        <v>4</v>
      </c>
      <c r="J34" s="9">
        <v>4</v>
      </c>
      <c r="K34" s="9">
        <v>3</v>
      </c>
      <c r="L34" s="9">
        <v>2</v>
      </c>
      <c r="M34" s="9">
        <v>2</v>
      </c>
      <c r="N34" s="9">
        <v>3</v>
      </c>
      <c r="O34" s="9">
        <v>2</v>
      </c>
      <c r="P34" s="9">
        <v>3</v>
      </c>
      <c r="Q34" s="9">
        <v>3</v>
      </c>
      <c r="R34" s="9">
        <v>4</v>
      </c>
      <c r="S34" s="9">
        <v>4</v>
      </c>
      <c r="T34" s="9">
        <v>4</v>
      </c>
      <c r="U34" s="9">
        <v>3</v>
      </c>
      <c r="V34" s="9">
        <v>3</v>
      </c>
      <c r="W34" s="9">
        <v>3</v>
      </c>
      <c r="X34" s="9">
        <v>3</v>
      </c>
      <c r="Y34" s="9">
        <v>0</v>
      </c>
      <c r="Z34" s="9">
        <v>2</v>
      </c>
      <c r="AA34" s="9">
        <v>4</v>
      </c>
      <c r="AB34" s="18">
        <v>4</v>
      </c>
      <c r="AC34" s="9">
        <v>5</v>
      </c>
      <c r="AD34" s="9">
        <v>6</v>
      </c>
      <c r="AE34" s="18">
        <v>6</v>
      </c>
    </row>
    <row r="35" spans="1:31" ht="13.5" customHeight="1" x14ac:dyDescent="0.2">
      <c r="A35" s="25"/>
      <c r="B35" s="11" t="s">
        <v>13</v>
      </c>
      <c r="C35" s="1">
        <v>2</v>
      </c>
      <c r="G35" s="9">
        <v>1</v>
      </c>
      <c r="H35" s="9">
        <v>1</v>
      </c>
      <c r="J35" s="9">
        <v>1</v>
      </c>
      <c r="K35" s="9"/>
      <c r="L35" s="9"/>
      <c r="M35" s="9"/>
      <c r="N35" s="9"/>
      <c r="O35" s="9"/>
      <c r="R35" s="9" t="s">
        <v>36</v>
      </c>
      <c r="T35" s="9">
        <v>1</v>
      </c>
      <c r="U35" s="9">
        <v>0</v>
      </c>
      <c r="V35" s="9">
        <v>0</v>
      </c>
      <c r="W35" s="9"/>
      <c r="X35" s="9">
        <v>0</v>
      </c>
      <c r="Y35" s="9">
        <v>1</v>
      </c>
      <c r="Z35" s="9">
        <v>0</v>
      </c>
      <c r="AA35" s="9">
        <v>0</v>
      </c>
      <c r="AC35" s="9"/>
      <c r="AD35" s="9">
        <v>0</v>
      </c>
      <c r="AE35" s="18">
        <v>1</v>
      </c>
    </row>
    <row r="36" spans="1:31" ht="13.5" customHeight="1" x14ac:dyDescent="0.2">
      <c r="A36" s="25" t="s">
        <v>26</v>
      </c>
      <c r="B36" s="8" t="s">
        <v>4</v>
      </c>
      <c r="C36" s="1">
        <v>1</v>
      </c>
      <c r="D36" s="1">
        <v>1</v>
      </c>
      <c r="E36" s="1">
        <v>2</v>
      </c>
      <c r="F36" s="1">
        <v>2</v>
      </c>
      <c r="G36" s="1">
        <v>1</v>
      </c>
      <c r="H36" s="1">
        <v>3</v>
      </c>
      <c r="I36" s="1">
        <v>2</v>
      </c>
      <c r="J36" s="9">
        <v>2</v>
      </c>
      <c r="K36" s="9">
        <f>SUM(K37:K38)</f>
        <v>3</v>
      </c>
      <c r="L36" s="9">
        <f>SUM(L37:L38)</f>
        <v>3</v>
      </c>
      <c r="M36" s="9">
        <f>SUM(M37:M38)</f>
        <v>4</v>
      </c>
      <c r="N36" s="9"/>
      <c r="O36" s="9">
        <v>6</v>
      </c>
      <c r="P36" s="9">
        <v>3</v>
      </c>
      <c r="Q36" s="9">
        <f>SUM(Q37:Q38)</f>
        <v>6</v>
      </c>
      <c r="R36" s="9">
        <v>6</v>
      </c>
      <c r="S36" s="9">
        <f>SUM(S37:S38)</f>
        <v>9</v>
      </c>
      <c r="T36" s="9">
        <v>9</v>
      </c>
      <c r="U36" s="9">
        <f>SUM(U37:U38)</f>
        <v>12</v>
      </c>
      <c r="V36" s="9">
        <v>9</v>
      </c>
      <c r="W36" s="9">
        <v>7</v>
      </c>
      <c r="X36" s="9">
        <v>9</v>
      </c>
      <c r="Y36" s="9">
        <f>+Y37+Y38</f>
        <v>8</v>
      </c>
      <c r="Z36" s="9">
        <f>+Z37+Z38</f>
        <v>10</v>
      </c>
      <c r="AA36" s="9">
        <v>6</v>
      </c>
      <c r="AB36" s="18">
        <f>AB37+AB38</f>
        <v>7</v>
      </c>
      <c r="AC36" s="9">
        <v>8</v>
      </c>
      <c r="AD36" s="9">
        <v>7</v>
      </c>
      <c r="AE36" s="18">
        <v>14</v>
      </c>
    </row>
    <row r="37" spans="1:31" ht="13.5" customHeight="1" x14ac:dyDescent="0.2">
      <c r="A37" s="25"/>
      <c r="B37" s="8" t="s">
        <v>5</v>
      </c>
      <c r="C37" s="1">
        <v>1</v>
      </c>
      <c r="D37" s="9">
        <v>1</v>
      </c>
      <c r="E37" s="9">
        <v>1</v>
      </c>
      <c r="F37" s="9">
        <v>1</v>
      </c>
      <c r="J37" s="9" t="s">
        <v>22</v>
      </c>
      <c r="K37" s="9"/>
      <c r="L37" s="9"/>
      <c r="M37" s="9"/>
      <c r="N37" s="9">
        <v>4</v>
      </c>
      <c r="O37" s="9">
        <v>4</v>
      </c>
      <c r="Q37" s="9">
        <v>1</v>
      </c>
      <c r="R37" s="9">
        <v>1</v>
      </c>
      <c r="S37" s="9">
        <v>2</v>
      </c>
      <c r="T37" s="9">
        <v>1</v>
      </c>
      <c r="U37" s="9">
        <v>2</v>
      </c>
      <c r="V37" s="9">
        <v>1</v>
      </c>
      <c r="W37" s="9">
        <v>0</v>
      </c>
      <c r="Y37" s="9">
        <v>0</v>
      </c>
      <c r="Z37" s="9">
        <v>1</v>
      </c>
      <c r="AA37" s="9">
        <v>1</v>
      </c>
      <c r="AB37" s="18">
        <v>1</v>
      </c>
      <c r="AC37" s="9">
        <v>2</v>
      </c>
      <c r="AD37" s="9">
        <v>2</v>
      </c>
      <c r="AE37" s="18">
        <v>4</v>
      </c>
    </row>
    <row r="38" spans="1:31" ht="13.5" customHeight="1" x14ac:dyDescent="0.2">
      <c r="A38" s="25"/>
      <c r="B38" s="11" t="s">
        <v>13</v>
      </c>
      <c r="E38" s="9">
        <v>1</v>
      </c>
      <c r="F38" s="9">
        <v>1</v>
      </c>
      <c r="G38" s="9">
        <v>1</v>
      </c>
      <c r="H38" s="9">
        <v>3</v>
      </c>
      <c r="I38" s="9">
        <v>2</v>
      </c>
      <c r="J38" s="9">
        <v>2</v>
      </c>
      <c r="K38" s="9">
        <v>3</v>
      </c>
      <c r="L38" s="9">
        <v>3</v>
      </c>
      <c r="M38" s="9">
        <v>4</v>
      </c>
      <c r="N38" s="9">
        <v>2</v>
      </c>
      <c r="O38" s="9">
        <v>2</v>
      </c>
      <c r="P38" s="9">
        <v>3</v>
      </c>
      <c r="Q38" s="9">
        <v>5</v>
      </c>
      <c r="R38" s="9">
        <v>5</v>
      </c>
      <c r="S38" s="9">
        <v>7</v>
      </c>
      <c r="T38" s="9">
        <v>8</v>
      </c>
      <c r="U38" s="9">
        <v>10</v>
      </c>
      <c r="V38" s="9">
        <v>8</v>
      </c>
      <c r="W38" s="9">
        <v>7</v>
      </c>
      <c r="X38" s="9">
        <v>9</v>
      </c>
      <c r="Y38" s="9">
        <v>8</v>
      </c>
      <c r="Z38" s="9">
        <v>9</v>
      </c>
      <c r="AA38" s="9">
        <v>5</v>
      </c>
      <c r="AB38" s="18">
        <v>6</v>
      </c>
      <c r="AC38" s="9">
        <v>6</v>
      </c>
      <c r="AD38" s="9">
        <v>5</v>
      </c>
      <c r="AE38" s="18">
        <v>10</v>
      </c>
    </row>
    <row r="39" spans="1:31" ht="13.5" customHeight="1" x14ac:dyDescent="0.2">
      <c r="A39" s="25" t="s">
        <v>27</v>
      </c>
      <c r="B39" s="8" t="s">
        <v>4</v>
      </c>
      <c r="C39" s="1">
        <v>4</v>
      </c>
      <c r="D39" s="1">
        <v>4</v>
      </c>
      <c r="E39" s="1">
        <v>3</v>
      </c>
      <c r="F39" s="1">
        <v>4</v>
      </c>
      <c r="G39" s="1">
        <v>4</v>
      </c>
      <c r="H39" s="1">
        <v>5</v>
      </c>
      <c r="I39" s="1">
        <v>1</v>
      </c>
      <c r="J39" s="9">
        <v>1</v>
      </c>
      <c r="K39" s="9">
        <f>SUM(K40:K41)</f>
        <v>1</v>
      </c>
      <c r="L39" s="9">
        <f>SUM(L40:L41)</f>
        <v>1</v>
      </c>
      <c r="M39" s="9">
        <f>SUM(M40:M41)</f>
        <v>1</v>
      </c>
      <c r="N39" s="9">
        <f>SUM(N40:N41)</f>
        <v>1</v>
      </c>
      <c r="O39" s="9">
        <v>4</v>
      </c>
      <c r="P39" s="9">
        <v>4</v>
      </c>
      <c r="Q39" s="9">
        <f>SUM(Q40:Q41)</f>
        <v>5</v>
      </c>
      <c r="R39" s="9">
        <v>5</v>
      </c>
      <c r="S39" s="9">
        <f>SUM(S40:S41)</f>
        <v>1</v>
      </c>
      <c r="T39" s="9">
        <v>1</v>
      </c>
      <c r="U39" s="9">
        <f>SUM(U40:U41)</f>
        <v>0</v>
      </c>
      <c r="V39" s="9">
        <v>1</v>
      </c>
      <c r="W39" s="9">
        <v>6</v>
      </c>
      <c r="X39" s="9">
        <v>6</v>
      </c>
      <c r="Y39" s="9">
        <f>+Y40+Y41</f>
        <v>9</v>
      </c>
      <c r="Z39" s="9">
        <f>+Z40+Z41</f>
        <v>10</v>
      </c>
      <c r="AA39" s="9">
        <v>9</v>
      </c>
      <c r="AB39" s="18">
        <f>AB40+AB41</f>
        <v>8</v>
      </c>
      <c r="AC39" s="9">
        <v>6</v>
      </c>
      <c r="AD39" s="9">
        <v>5</v>
      </c>
      <c r="AE39" s="18">
        <v>6</v>
      </c>
    </row>
    <row r="40" spans="1:31" ht="13.5" customHeight="1" x14ac:dyDescent="0.2">
      <c r="A40" s="25"/>
      <c r="B40" s="8" t="s">
        <v>5</v>
      </c>
      <c r="C40" s="1">
        <v>2</v>
      </c>
      <c r="D40" s="9">
        <v>2</v>
      </c>
      <c r="E40" s="9">
        <v>2</v>
      </c>
      <c r="F40" s="9">
        <v>3</v>
      </c>
      <c r="G40" s="9">
        <v>3</v>
      </c>
      <c r="H40" s="9">
        <v>4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3</v>
      </c>
      <c r="P40" s="9">
        <v>3</v>
      </c>
      <c r="Q40" s="9">
        <v>3</v>
      </c>
      <c r="R40" s="9">
        <v>3</v>
      </c>
      <c r="S40" s="9">
        <v>1</v>
      </c>
      <c r="T40" s="9">
        <v>1</v>
      </c>
      <c r="U40" s="9"/>
      <c r="V40" s="9">
        <v>1</v>
      </c>
      <c r="W40" s="9">
        <v>6</v>
      </c>
      <c r="X40" s="9">
        <v>6</v>
      </c>
      <c r="Y40" s="9">
        <v>9</v>
      </c>
      <c r="Z40" s="9">
        <v>9</v>
      </c>
      <c r="AA40" s="9">
        <v>7</v>
      </c>
      <c r="AB40" s="18">
        <v>5</v>
      </c>
      <c r="AC40" s="9">
        <v>5</v>
      </c>
      <c r="AD40" s="9">
        <v>3</v>
      </c>
      <c r="AE40" s="18">
        <v>4</v>
      </c>
    </row>
    <row r="41" spans="1:31" ht="13.5" customHeight="1" x14ac:dyDescent="0.2">
      <c r="A41" s="25"/>
      <c r="B41" s="11" t="s">
        <v>13</v>
      </c>
      <c r="C41" s="1">
        <v>2</v>
      </c>
      <c r="D41" s="9">
        <v>2</v>
      </c>
      <c r="E41" s="9">
        <v>1</v>
      </c>
      <c r="F41" s="9">
        <v>1</v>
      </c>
      <c r="G41" s="9">
        <v>1</v>
      </c>
      <c r="H41" s="9">
        <v>1</v>
      </c>
      <c r="J41" s="9" t="s">
        <v>22</v>
      </c>
      <c r="K41" s="9"/>
      <c r="L41" s="9"/>
      <c r="M41" s="9"/>
      <c r="N41" s="9"/>
      <c r="O41" s="9">
        <v>1</v>
      </c>
      <c r="P41" s="9">
        <v>1</v>
      </c>
      <c r="Q41" s="9">
        <v>2</v>
      </c>
      <c r="R41" s="9">
        <v>2</v>
      </c>
      <c r="U41" s="9"/>
      <c r="V41" s="9">
        <v>0</v>
      </c>
      <c r="W41" s="9"/>
      <c r="Y41" s="9">
        <v>0</v>
      </c>
      <c r="Z41" s="9">
        <v>1</v>
      </c>
      <c r="AA41" s="9">
        <v>2</v>
      </c>
      <c r="AB41" s="18">
        <v>3</v>
      </c>
      <c r="AC41" s="9">
        <v>1</v>
      </c>
      <c r="AD41" s="9">
        <v>2</v>
      </c>
      <c r="AE41" s="18">
        <v>2</v>
      </c>
    </row>
    <row r="42" spans="1:31" ht="13.5" customHeight="1" x14ac:dyDescent="0.2">
      <c r="A42" s="25" t="s">
        <v>24</v>
      </c>
      <c r="B42" s="8" t="s">
        <v>4</v>
      </c>
      <c r="D42" s="1">
        <v>1</v>
      </c>
      <c r="E42" s="1">
        <v>1</v>
      </c>
      <c r="F42" s="1">
        <v>1</v>
      </c>
      <c r="G42" s="1">
        <v>1</v>
      </c>
      <c r="I42" s="1">
        <v>3</v>
      </c>
      <c r="J42" s="9">
        <v>1</v>
      </c>
      <c r="K42" s="9">
        <f>SUM(K43:K44)</f>
        <v>1</v>
      </c>
      <c r="L42" s="9">
        <f>SUM(L43:L44)</f>
        <v>1</v>
      </c>
      <c r="M42" s="9">
        <f>SUM(M43:M44)</f>
        <v>2</v>
      </c>
      <c r="N42" s="9">
        <f>SUM(N43:N44)</f>
        <v>1</v>
      </c>
      <c r="O42" s="9"/>
      <c r="S42" s="9">
        <f>SUM(S43:S44)</f>
        <v>3</v>
      </c>
      <c r="T42" s="9">
        <v>2</v>
      </c>
      <c r="U42" s="9">
        <f>SUM(U43:U44)</f>
        <v>2</v>
      </c>
      <c r="V42" s="9">
        <v>3</v>
      </c>
      <c r="W42" s="9">
        <v>4</v>
      </c>
      <c r="X42" s="9">
        <v>4</v>
      </c>
      <c r="Y42" s="9">
        <f>+Y43+Y44</f>
        <v>2</v>
      </c>
      <c r="Z42" s="9">
        <f>+Z43+Z44</f>
        <v>3</v>
      </c>
      <c r="AA42" s="9">
        <v>3</v>
      </c>
      <c r="AB42" s="18">
        <f>AB43+AB44</f>
        <v>2</v>
      </c>
      <c r="AC42" s="9">
        <v>3</v>
      </c>
      <c r="AD42" s="9">
        <v>5</v>
      </c>
      <c r="AE42" s="18">
        <v>1</v>
      </c>
    </row>
    <row r="43" spans="1:31" ht="13.5" customHeight="1" x14ac:dyDescent="0.2">
      <c r="A43" s="25"/>
      <c r="B43" s="8" t="s">
        <v>5</v>
      </c>
      <c r="D43" s="9">
        <v>1</v>
      </c>
      <c r="E43" s="9">
        <v>1</v>
      </c>
      <c r="F43" s="9">
        <v>1</v>
      </c>
      <c r="G43" s="9">
        <v>1</v>
      </c>
      <c r="I43" s="9">
        <v>2</v>
      </c>
      <c r="J43" s="9">
        <v>1</v>
      </c>
      <c r="K43" s="9">
        <v>1</v>
      </c>
      <c r="L43" s="9">
        <v>1</v>
      </c>
      <c r="M43" s="9">
        <v>2</v>
      </c>
      <c r="N43" s="9">
        <v>1</v>
      </c>
      <c r="O43" s="9"/>
      <c r="S43" s="9">
        <v>2</v>
      </c>
      <c r="T43" s="9">
        <v>1</v>
      </c>
      <c r="U43" s="9">
        <v>2</v>
      </c>
      <c r="V43" s="9">
        <v>3</v>
      </c>
      <c r="W43" s="9">
        <v>4</v>
      </c>
      <c r="X43" s="9">
        <v>4</v>
      </c>
      <c r="Y43" s="9">
        <v>2</v>
      </c>
      <c r="Z43" s="9">
        <v>3</v>
      </c>
      <c r="AA43" s="9">
        <v>3</v>
      </c>
      <c r="AB43" s="18">
        <v>2</v>
      </c>
      <c r="AC43" s="9">
        <v>3</v>
      </c>
      <c r="AD43" s="9">
        <v>3</v>
      </c>
      <c r="AE43" s="18">
        <v>0</v>
      </c>
    </row>
    <row r="44" spans="1:31" ht="13.5" customHeight="1" x14ac:dyDescent="0.2">
      <c r="A44" s="25"/>
      <c r="B44" s="11" t="s">
        <v>13</v>
      </c>
      <c r="I44" s="9">
        <v>1</v>
      </c>
      <c r="J44" s="9" t="s">
        <v>22</v>
      </c>
      <c r="K44" s="9"/>
      <c r="L44" s="9"/>
      <c r="M44" s="9"/>
      <c r="N44" s="9"/>
      <c r="O44" s="9"/>
      <c r="S44" s="9">
        <v>1</v>
      </c>
      <c r="T44" s="9">
        <v>1</v>
      </c>
      <c r="U44" s="9">
        <v>0</v>
      </c>
      <c r="V44" s="9">
        <v>0</v>
      </c>
      <c r="W44" s="9"/>
      <c r="Y44" s="9">
        <v>0</v>
      </c>
      <c r="Z44" s="9">
        <v>0</v>
      </c>
      <c r="AA44" s="9">
        <v>0</v>
      </c>
      <c r="AB44" s="18">
        <v>0</v>
      </c>
      <c r="AC44" s="9"/>
      <c r="AD44" s="9">
        <v>2</v>
      </c>
      <c r="AE44" s="18">
        <v>1</v>
      </c>
    </row>
    <row r="45" spans="1:31" ht="13.5" customHeight="1" x14ac:dyDescent="0.2">
      <c r="A45" s="28" t="s">
        <v>48</v>
      </c>
      <c r="B45" s="8" t="s">
        <v>4</v>
      </c>
      <c r="I45" s="9"/>
      <c r="J45" s="9"/>
      <c r="K45" s="9"/>
      <c r="L45" s="9"/>
      <c r="M45" s="9"/>
      <c r="N45" s="9"/>
      <c r="O45" s="9"/>
      <c r="U45" s="9"/>
      <c r="V45" s="9"/>
      <c r="W45" s="9"/>
      <c r="Y45" s="9"/>
      <c r="Z45" s="9"/>
      <c r="AA45" s="9"/>
      <c r="AC45" s="9"/>
      <c r="AD45" s="9">
        <v>174</v>
      </c>
      <c r="AE45" s="18">
        <v>220</v>
      </c>
    </row>
    <row r="46" spans="1:31" ht="13.5" customHeight="1" x14ac:dyDescent="0.2">
      <c r="A46" s="25"/>
      <c r="B46" s="8" t="s">
        <v>5</v>
      </c>
      <c r="I46" s="9"/>
      <c r="J46" s="9"/>
      <c r="K46" s="9"/>
      <c r="L46" s="9"/>
      <c r="M46" s="9"/>
      <c r="N46" s="9"/>
      <c r="O46" s="9"/>
      <c r="U46" s="9"/>
      <c r="V46" s="9"/>
      <c r="W46" s="9"/>
      <c r="Y46" s="9"/>
      <c r="Z46" s="9"/>
      <c r="AA46" s="9"/>
      <c r="AC46" s="9"/>
      <c r="AD46" s="9">
        <v>150</v>
      </c>
      <c r="AE46" s="18">
        <v>162</v>
      </c>
    </row>
    <row r="47" spans="1:31" ht="13.5" customHeight="1" x14ac:dyDescent="0.2">
      <c r="A47" s="25"/>
      <c r="B47" s="11" t="s">
        <v>13</v>
      </c>
      <c r="I47" s="9"/>
      <c r="J47" s="9"/>
      <c r="K47" s="9"/>
      <c r="L47" s="9"/>
      <c r="M47" s="9"/>
      <c r="N47" s="9"/>
      <c r="O47" s="9"/>
      <c r="U47" s="9"/>
      <c r="V47" s="9"/>
      <c r="W47" s="9"/>
      <c r="Y47" s="9"/>
      <c r="Z47" s="9"/>
      <c r="AA47" s="9"/>
      <c r="AC47" s="9"/>
      <c r="AD47" s="9">
        <v>24</v>
      </c>
      <c r="AE47" s="18">
        <v>58</v>
      </c>
    </row>
    <row r="48" spans="1:31" ht="13.5" customHeight="1" x14ac:dyDescent="0.2">
      <c r="A48" s="28" t="s">
        <v>49</v>
      </c>
      <c r="B48" s="8" t="s">
        <v>4</v>
      </c>
      <c r="I48" s="9"/>
      <c r="J48" s="9"/>
      <c r="K48" s="9"/>
      <c r="L48" s="9"/>
      <c r="M48" s="9"/>
      <c r="N48" s="9"/>
      <c r="O48" s="9"/>
      <c r="U48" s="9"/>
      <c r="V48" s="9"/>
      <c r="W48" s="9"/>
      <c r="Y48" s="9"/>
      <c r="Z48" s="9"/>
      <c r="AA48" s="9"/>
      <c r="AC48" s="9"/>
      <c r="AD48" s="9">
        <v>38</v>
      </c>
      <c r="AE48" s="18">
        <v>51</v>
      </c>
    </row>
    <row r="49" spans="1:31" ht="13.5" customHeight="1" x14ac:dyDescent="0.2">
      <c r="A49" s="25"/>
      <c r="B49" s="8" t="s">
        <v>5</v>
      </c>
      <c r="I49" s="9"/>
      <c r="J49" s="9"/>
      <c r="K49" s="9"/>
      <c r="L49" s="9"/>
      <c r="M49" s="9"/>
      <c r="N49" s="9"/>
      <c r="O49" s="9"/>
      <c r="U49" s="9"/>
      <c r="V49" s="9"/>
      <c r="W49" s="9"/>
      <c r="Y49" s="9"/>
      <c r="Z49" s="9"/>
      <c r="AA49" s="9"/>
      <c r="AC49" s="9"/>
      <c r="AD49" s="9">
        <v>18</v>
      </c>
      <c r="AE49" s="18">
        <v>28</v>
      </c>
    </row>
    <row r="50" spans="1:31" ht="13.5" customHeight="1" x14ac:dyDescent="0.2">
      <c r="A50" s="25"/>
      <c r="B50" s="11" t="s">
        <v>13</v>
      </c>
      <c r="I50" s="9"/>
      <c r="J50" s="9"/>
      <c r="K50" s="9"/>
      <c r="L50" s="9"/>
      <c r="M50" s="9"/>
      <c r="N50" s="9"/>
      <c r="O50" s="9"/>
      <c r="U50" s="9"/>
      <c r="V50" s="9"/>
      <c r="W50" s="9"/>
      <c r="Y50" s="9"/>
      <c r="Z50" s="9"/>
      <c r="AA50" s="9"/>
      <c r="AC50" s="9"/>
      <c r="AD50" s="9">
        <v>20</v>
      </c>
      <c r="AE50" s="18">
        <v>23</v>
      </c>
    </row>
    <row r="51" spans="1:31" ht="13.5" customHeight="1" x14ac:dyDescent="0.2">
      <c r="A51" s="28" t="s">
        <v>50</v>
      </c>
      <c r="B51" s="8" t="s">
        <v>4</v>
      </c>
      <c r="I51" s="9"/>
      <c r="J51" s="9"/>
      <c r="K51" s="9"/>
      <c r="L51" s="9"/>
      <c r="M51" s="9"/>
      <c r="N51" s="9"/>
      <c r="O51" s="9"/>
      <c r="U51" s="9"/>
      <c r="V51" s="9"/>
      <c r="W51" s="9"/>
      <c r="Y51" s="9"/>
      <c r="Z51" s="9"/>
      <c r="AA51" s="9"/>
      <c r="AC51" s="9"/>
      <c r="AD51" s="9">
        <v>38</v>
      </c>
      <c r="AE51" s="18">
        <v>133</v>
      </c>
    </row>
    <row r="52" spans="1:31" ht="13.5" customHeight="1" x14ac:dyDescent="0.2">
      <c r="A52" s="25"/>
      <c r="B52" s="8" t="s">
        <v>5</v>
      </c>
      <c r="I52" s="9"/>
      <c r="J52" s="9"/>
      <c r="K52" s="9"/>
      <c r="L52" s="9"/>
      <c r="M52" s="9"/>
      <c r="N52" s="9"/>
      <c r="O52" s="9"/>
      <c r="U52" s="9"/>
      <c r="V52" s="9"/>
      <c r="W52" s="9"/>
      <c r="Y52" s="9"/>
      <c r="Z52" s="9"/>
      <c r="AA52" s="9"/>
      <c r="AC52" s="9"/>
      <c r="AD52" s="9">
        <v>21</v>
      </c>
      <c r="AE52" s="18">
        <v>86</v>
      </c>
    </row>
    <row r="53" spans="1:31" ht="13.5" customHeight="1" x14ac:dyDescent="0.2">
      <c r="A53" s="25"/>
      <c r="B53" s="11" t="s">
        <v>13</v>
      </c>
      <c r="I53" s="9"/>
      <c r="J53" s="9"/>
      <c r="K53" s="9"/>
      <c r="L53" s="9"/>
      <c r="M53" s="9"/>
      <c r="N53" s="9"/>
      <c r="O53" s="9"/>
      <c r="U53" s="9"/>
      <c r="V53" s="9"/>
      <c r="W53" s="9"/>
      <c r="Y53" s="9"/>
      <c r="Z53" s="9"/>
      <c r="AA53" s="9"/>
      <c r="AC53" s="9"/>
      <c r="AD53" s="9">
        <v>17</v>
      </c>
      <c r="AE53" s="18">
        <v>47</v>
      </c>
    </row>
    <row r="54" spans="1:31" ht="13.5" customHeight="1" x14ac:dyDescent="0.2">
      <c r="A54" s="26" t="s">
        <v>3</v>
      </c>
      <c r="B54" s="8" t="s">
        <v>4</v>
      </c>
      <c r="C54" s="1">
        <v>4</v>
      </c>
      <c r="D54" s="1">
        <v>8</v>
      </c>
      <c r="E54" s="1">
        <v>5</v>
      </c>
      <c r="F54" s="1">
        <v>11</v>
      </c>
      <c r="G54" s="1">
        <v>11</v>
      </c>
      <c r="H54" s="1">
        <v>13</v>
      </c>
      <c r="I54" s="1">
        <v>15</v>
      </c>
      <c r="J54" s="9">
        <v>13</v>
      </c>
      <c r="K54" s="9">
        <f>SUM(K55:K56)</f>
        <v>21</v>
      </c>
      <c r="L54" s="9">
        <f>SUM(L55:L56)</f>
        <v>40</v>
      </c>
      <c r="M54" s="9">
        <f>SUM(M55:M56)</f>
        <v>49</v>
      </c>
      <c r="N54" s="9">
        <f>SUM(N55:N56)</f>
        <v>61</v>
      </c>
      <c r="O54" s="9">
        <f>SUM(O55:O56)</f>
        <v>65</v>
      </c>
      <c r="P54" s="9">
        <v>55</v>
      </c>
      <c r="Q54" s="9">
        <f>SUM(Q55:Q56)</f>
        <v>65</v>
      </c>
      <c r="R54" s="9">
        <v>68</v>
      </c>
      <c r="S54" s="9">
        <f>SUM(S55:S56)</f>
        <v>58</v>
      </c>
      <c r="T54" s="9">
        <v>75</v>
      </c>
      <c r="U54" s="9">
        <f>SUM(U55:U56)</f>
        <v>84</v>
      </c>
      <c r="V54" s="9">
        <f>SUM(V55:V56)</f>
        <v>80</v>
      </c>
      <c r="W54" s="9">
        <f>SUM(W55:W56)</f>
        <v>114</v>
      </c>
      <c r="X54" s="9">
        <v>149</v>
      </c>
      <c r="Y54" s="9">
        <f>+Y55+Y56</f>
        <v>177</v>
      </c>
      <c r="Z54" s="9">
        <f>+Z55+Z56</f>
        <v>218</v>
      </c>
      <c r="AA54" s="9">
        <f>+AA55+AA56</f>
        <v>293</v>
      </c>
      <c r="AB54" s="18">
        <f>AB55+AB56</f>
        <v>396</v>
      </c>
      <c r="AC54" s="9">
        <v>368</v>
      </c>
      <c r="AD54" s="9">
        <f t="shared" ref="AD54:AE56" si="2">AD3-AD6-AD9-AD12-AD15-AD18-AD21-AD24-AD27-AD30-AD33-AD36-AD39-AD42-AD45-AD48-AD51</f>
        <v>90</v>
      </c>
      <c r="AE54" s="18">
        <f t="shared" si="2"/>
        <v>106</v>
      </c>
    </row>
    <row r="55" spans="1:31" ht="13.5" customHeight="1" x14ac:dyDescent="0.2">
      <c r="A55" s="26"/>
      <c r="B55" s="8" t="s">
        <v>5</v>
      </c>
      <c r="C55" s="1">
        <v>2</v>
      </c>
      <c r="D55" s="9">
        <v>3</v>
      </c>
      <c r="E55" s="9">
        <v>1</v>
      </c>
      <c r="F55" s="9">
        <v>7</v>
      </c>
      <c r="G55" s="9">
        <v>5</v>
      </c>
      <c r="H55" s="9">
        <v>7</v>
      </c>
      <c r="I55" s="9">
        <v>6</v>
      </c>
      <c r="J55" s="9">
        <v>6</v>
      </c>
      <c r="K55" s="9">
        <v>11</v>
      </c>
      <c r="L55" s="9">
        <v>23</v>
      </c>
      <c r="M55" s="9">
        <v>33</v>
      </c>
      <c r="N55" s="9">
        <v>38</v>
      </c>
      <c r="O55" s="9">
        <v>48</v>
      </c>
      <c r="P55" s="9">
        <v>41</v>
      </c>
      <c r="Q55" s="9">
        <v>47</v>
      </c>
      <c r="R55" s="9">
        <v>47</v>
      </c>
      <c r="S55" s="9">
        <f>288-(S7+S13+S16+S19+S22+S25+S28+S31+S34+S37+S40+S43+S10)</f>
        <v>39</v>
      </c>
      <c r="T55" s="9">
        <v>55</v>
      </c>
      <c r="U55" s="9">
        <v>60</v>
      </c>
      <c r="V55" s="9">
        <f>V4-(V7+V10+V13+V16+V19+V22+V25+V28+V31+V34+V37+V40+V43)</f>
        <v>57</v>
      </c>
      <c r="W55" s="9">
        <f>W4-(W7+W10+W13+W16+W19+W22+W25+W28+W31+W34+W37+W40+W43)</f>
        <v>80</v>
      </c>
      <c r="X55" s="9">
        <v>105</v>
      </c>
      <c r="Y55" s="9">
        <v>132</v>
      </c>
      <c r="Z55" s="9">
        <v>173</v>
      </c>
      <c r="AA55" s="9">
        <v>211</v>
      </c>
      <c r="AB55" s="18">
        <f>AB4-AB7-AB10-AB13-AB16-AB19-AB22-AB25-AB28-AB31-AB34-AB37-AB40-AB43</f>
        <v>278</v>
      </c>
      <c r="AC55" s="9">
        <v>282</v>
      </c>
      <c r="AD55" s="9">
        <f t="shared" si="2"/>
        <v>59</v>
      </c>
      <c r="AE55" s="18">
        <f t="shared" si="2"/>
        <v>69</v>
      </c>
    </row>
    <row r="56" spans="1:31" ht="13.5" customHeight="1" thickBot="1" x14ac:dyDescent="0.25">
      <c r="A56" s="27"/>
      <c r="B56" s="10" t="s">
        <v>13</v>
      </c>
      <c r="C56" s="3">
        <v>2</v>
      </c>
      <c r="D56" s="3">
        <v>5</v>
      </c>
      <c r="E56" s="3">
        <v>4</v>
      </c>
      <c r="F56" s="3">
        <v>4</v>
      </c>
      <c r="G56" s="3">
        <v>6</v>
      </c>
      <c r="H56" s="3">
        <v>6</v>
      </c>
      <c r="I56" s="3">
        <v>9</v>
      </c>
      <c r="J56" s="12">
        <v>7</v>
      </c>
      <c r="K56" s="12">
        <v>10</v>
      </c>
      <c r="L56" s="12">
        <v>17</v>
      </c>
      <c r="M56" s="12">
        <v>16</v>
      </c>
      <c r="N56" s="12">
        <v>23</v>
      </c>
      <c r="O56" s="12">
        <v>17</v>
      </c>
      <c r="P56" s="12">
        <v>14</v>
      </c>
      <c r="Q56" s="12">
        <v>18</v>
      </c>
      <c r="R56" s="12">
        <v>21</v>
      </c>
      <c r="S56" s="12">
        <f>317-(S8+S14+S17+S20+S23+S26+S29+S32+S35+S38+S41+S44+S11)</f>
        <v>19</v>
      </c>
      <c r="T56" s="12">
        <v>20</v>
      </c>
      <c r="U56" s="12">
        <v>24</v>
      </c>
      <c r="V56" s="12">
        <f>V5-(V8+V11+V14+V17+V20+V23+V26+V29+V32+V35+V38+V41+V44)</f>
        <v>23</v>
      </c>
      <c r="W56" s="12">
        <f>W5-(W8+W11+W14+W17+W20+W23+W26+W29+W32+W35+W38+W41+W44)</f>
        <v>34</v>
      </c>
      <c r="X56" s="12">
        <v>44</v>
      </c>
      <c r="Y56" s="12">
        <v>45</v>
      </c>
      <c r="Z56" s="12">
        <v>45</v>
      </c>
      <c r="AA56" s="12">
        <v>82</v>
      </c>
      <c r="AB56" s="19">
        <f>AB5-AB8-AB11-AB14-AB17-AB20-AB23-AB26-AB29-AB32-AB35-AB38-AB41-AB44</f>
        <v>118</v>
      </c>
      <c r="AC56" s="12">
        <v>86</v>
      </c>
      <c r="AD56" s="12">
        <f t="shared" si="2"/>
        <v>31</v>
      </c>
      <c r="AE56" s="19">
        <f>AE5-AE8-AE11-AE14-AE17-AE20-AE23-AE26-AE29-AE32-AE35-AE38-AE41-AE44-AE47-AE50-AE53</f>
        <v>37</v>
      </c>
    </row>
    <row r="57" spans="1:31" ht="13.5" customHeight="1" x14ac:dyDescent="0.2">
      <c r="A57" s="20"/>
      <c r="B57" s="20"/>
      <c r="C57" s="20" t="s">
        <v>47</v>
      </c>
      <c r="J57" s="9"/>
      <c r="K57" s="9"/>
      <c r="L57" s="9"/>
      <c r="M57" s="9"/>
      <c r="N57" s="9"/>
      <c r="U57" s="9"/>
      <c r="V57" s="16"/>
      <c r="AE57" s="18"/>
    </row>
    <row r="58" spans="1:31" ht="13.5" customHeight="1" x14ac:dyDescent="0.2">
      <c r="J58" s="9"/>
      <c r="K58" s="9"/>
      <c r="L58" s="9"/>
      <c r="M58" s="9"/>
      <c r="N58" s="9"/>
    </row>
    <row r="59" spans="1:31" ht="13.5" customHeight="1" x14ac:dyDescent="0.2">
      <c r="J59" s="9"/>
      <c r="K59" s="9"/>
      <c r="L59" s="9"/>
      <c r="M59" s="9"/>
      <c r="N59" s="9"/>
    </row>
    <row r="60" spans="1:31" ht="13.5" customHeight="1" x14ac:dyDescent="0.2">
      <c r="J60" s="9"/>
      <c r="K60" s="9"/>
      <c r="L60" s="9"/>
      <c r="M60" s="9"/>
      <c r="N60" s="9"/>
    </row>
    <row r="61" spans="1:31" ht="13.5" customHeight="1" x14ac:dyDescent="0.2">
      <c r="J61" s="9"/>
      <c r="K61" s="9"/>
      <c r="L61" s="9"/>
      <c r="M61" s="9"/>
      <c r="N61" s="9"/>
    </row>
    <row r="62" spans="1:31" ht="13.5" customHeight="1" x14ac:dyDescent="0.2">
      <c r="J62" s="9"/>
      <c r="K62" s="9"/>
      <c r="L62" s="9"/>
      <c r="M62" s="9"/>
      <c r="N62" s="9"/>
    </row>
    <row r="63" spans="1:31" ht="13.5" customHeight="1" x14ac:dyDescent="0.2">
      <c r="J63" s="9"/>
      <c r="K63" s="9"/>
      <c r="L63" s="9"/>
      <c r="M63" s="9"/>
      <c r="N63" s="9"/>
    </row>
    <row r="64" spans="1:31" ht="13.5" customHeight="1" x14ac:dyDescent="0.2">
      <c r="J64" s="9"/>
      <c r="K64" s="9"/>
      <c r="L64" s="9"/>
      <c r="M64" s="9"/>
      <c r="N64" s="9"/>
    </row>
    <row r="65" spans="10:14" ht="13.5" customHeight="1" x14ac:dyDescent="0.2">
      <c r="J65" s="9"/>
      <c r="K65" s="9"/>
      <c r="L65" s="9"/>
      <c r="M65" s="9"/>
      <c r="N65" s="9"/>
    </row>
    <row r="66" spans="10:14" ht="13.5" customHeight="1" x14ac:dyDescent="0.2">
      <c r="J66" s="9"/>
      <c r="K66" s="9"/>
      <c r="L66" s="9"/>
      <c r="M66" s="9"/>
      <c r="N66" s="9"/>
    </row>
    <row r="67" spans="10:14" ht="13.5" customHeight="1" x14ac:dyDescent="0.2">
      <c r="J67" s="9"/>
      <c r="K67" s="9"/>
      <c r="L67" s="9"/>
      <c r="M67" s="9"/>
      <c r="N67" s="9"/>
    </row>
  </sheetData>
  <mergeCells count="18">
    <mergeCell ref="A39:A41"/>
    <mergeCell ref="A42:A44"/>
    <mergeCell ref="A54:A56"/>
    <mergeCell ref="A27:A29"/>
    <mergeCell ref="A30:A32"/>
    <mergeCell ref="A33:A35"/>
    <mergeCell ref="A36:A38"/>
    <mergeCell ref="A45:A47"/>
    <mergeCell ref="A48:A50"/>
    <mergeCell ref="A51:A53"/>
    <mergeCell ref="A21:A23"/>
    <mergeCell ref="A24:A26"/>
    <mergeCell ref="A15:A17"/>
    <mergeCell ref="A18:A20"/>
    <mergeCell ref="A3:A5"/>
    <mergeCell ref="A6:A8"/>
    <mergeCell ref="A9:A11"/>
    <mergeCell ref="A12:A14"/>
  </mergeCells>
  <phoneticPr fontId="3"/>
  <pageMargins left="0.23622047244094491" right="0.23622047244094491" top="0.74803149606299213" bottom="0.74803149606299213" header="0.31496062992125984" footer="0.31496062992125984"/>
  <pageSetup paperSize="9" scale="104" fitToWidth="0" fitToHeight="0" orientation="portrait" r:id="rId1"/>
  <headerFooter alignWithMargins="0"/>
  <colBreaks count="2" manualBreakCount="2">
    <brk id="12" max="56" man="1"/>
    <brk id="22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2023-12-11T07:47:23Z</cp:lastPrinted>
  <dcterms:created xsi:type="dcterms:W3CDTF">2001-09-10T00:24:37Z</dcterms:created>
  <dcterms:modified xsi:type="dcterms:W3CDTF">2023-12-11T07:47:29Z</dcterms:modified>
</cp:coreProperties>
</file>